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lhall_hastings_gov_uk/Documents/Desktop/"/>
    </mc:Choice>
  </mc:AlternateContent>
  <xr:revisionPtr revIDLastSave="1" documentId="8_{8A4386D0-9C67-46CF-B368-3C6057BC9AD8}" xr6:coauthVersionLast="47" xr6:coauthVersionMax="47" xr10:uidLastSave="{06F1F44C-8F93-40EA-89AE-B74ECFBBA2AB}"/>
  <bookViews>
    <workbookView xWindow="57480" yWindow="-120" windowWidth="25440" windowHeight="15390" xr2:uid="{00000000-000D-0000-FFFF-FFFF00000000}"/>
  </bookViews>
  <sheets>
    <sheet name="Report" sheetId="1" r:id="rId1"/>
  </sheets>
  <definedNames>
    <definedName name="_xlnm._FilterDatabase" localSheetId="0" hidden="1">Report!$A$1:$AH$12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3" i="1" l="1"/>
  <c r="AH12" i="1"/>
  <c r="AG12" i="1"/>
  <c r="AF12" i="1"/>
  <c r="AD12" i="1"/>
  <c r="AE12" i="1" s="1"/>
  <c r="AH11" i="1"/>
  <c r="AG11" i="1"/>
  <c r="AF11" i="1"/>
  <c r="AD11" i="1"/>
  <c r="AE11" i="1" s="1"/>
  <c r="AH10" i="1"/>
  <c r="AG10" i="1"/>
  <c r="AF10" i="1"/>
  <c r="AD10" i="1"/>
  <c r="AE10" i="1" s="1"/>
  <c r="AH9" i="1"/>
  <c r="AG9" i="1"/>
  <c r="AF9" i="1"/>
  <c r="AD9" i="1"/>
  <c r="AE9" i="1" s="1"/>
  <c r="AH8" i="1"/>
  <c r="AG8" i="1"/>
  <c r="AF8" i="1"/>
  <c r="AD8" i="1"/>
  <c r="AE8" i="1" s="1"/>
  <c r="AH7" i="1"/>
  <c r="AG7" i="1"/>
  <c r="AF7" i="1"/>
  <c r="AD7" i="1"/>
  <c r="AE7" i="1" s="1"/>
  <c r="AH6" i="1"/>
  <c r="AG6" i="1"/>
  <c r="AF6" i="1"/>
  <c r="AD6" i="1"/>
  <c r="AE6" i="1" s="1"/>
  <c r="AH5" i="1"/>
  <c r="AG5" i="1"/>
  <c r="AF5" i="1"/>
  <c r="AD5" i="1"/>
  <c r="AE5" i="1" s="1"/>
  <c r="AH4" i="1"/>
  <c r="AG4" i="1"/>
  <c r="AF4" i="1"/>
  <c r="AD4" i="1"/>
  <c r="AE4" i="1" s="1"/>
  <c r="AH3" i="1"/>
  <c r="AG3" i="1"/>
  <c r="AF3" i="1"/>
  <c r="AD3" i="1"/>
  <c r="AE3" i="1" s="1"/>
  <c r="AH2" i="1"/>
  <c r="AG2" i="1"/>
  <c r="AF2" i="1"/>
  <c r="AD2" i="1"/>
  <c r="AE2" i="1" s="1"/>
</calcChain>
</file>

<file path=xl/sharedStrings.xml><?xml version="1.0" encoding="utf-8"?>
<sst xmlns="http://schemas.openxmlformats.org/spreadsheetml/2006/main" count="243" uniqueCount="69">
  <si>
    <t>LA type</t>
  </si>
  <si>
    <t>Mixed Plastics</t>
  </si>
  <si>
    <t>Root Waste stream type</t>
  </si>
  <si>
    <t xml:space="preserve">Root Facility Type </t>
  </si>
  <si>
    <t>Hastings Borough Council</t>
  </si>
  <si>
    <t>Reprocessor - recycling (qu19)</t>
  </si>
  <si>
    <t>Via MRF</t>
  </si>
  <si>
    <t>Monoworld Recycling Facility, Rushden Road, Sharnbrook, Bedford, Bedfordshire</t>
  </si>
  <si>
    <t>Period</t>
  </si>
  <si>
    <t>Region</t>
  </si>
  <si>
    <t>Via MBT?</t>
  </si>
  <si>
    <t>Recycling Category</t>
  </si>
  <si>
    <t>Suitable for WfH?</t>
  </si>
  <si>
    <t>Tonnage to count for total household recycling</t>
  </si>
  <si>
    <t>England</t>
  </si>
  <si>
    <t>75205 / DP3890SL</t>
  </si>
  <si>
    <t>Monoworld Ltd</t>
  </si>
  <si>
    <t>Apr 21 - Jun 21</t>
  </si>
  <si>
    <t>Authority</t>
  </si>
  <si>
    <t>Nation</t>
  </si>
  <si>
    <t>Parent Facility Licence</t>
  </si>
  <si>
    <t xml:space="preserve">Tonnage of household dry recycling </t>
  </si>
  <si>
    <t>All Other</t>
  </si>
  <si>
    <t>54473 / SP3593ZB</t>
  </si>
  <si>
    <t>M8 0GF</t>
  </si>
  <si>
    <t>Collection Default HH/NonHHld Factor</t>
  </si>
  <si>
    <t>Recycling</t>
  </si>
  <si>
    <t>Jan 21 - Mar 21</t>
  </si>
  <si>
    <t>WN8 9SF</t>
  </si>
  <si>
    <t>WDA for WCA</t>
  </si>
  <si>
    <t>East Sussex County Council</t>
  </si>
  <si>
    <t>South East</t>
  </si>
  <si>
    <t>Materials recovery facility (qu58)</t>
  </si>
  <si>
    <t>Viridor Polymer Recycling Ltd</t>
  </si>
  <si>
    <t>Parent Facility Type</t>
  </si>
  <si>
    <t>Via Incineration</t>
  </si>
  <si>
    <t>Within definition of household recycling</t>
  </si>
  <si>
    <t>Dry recyclate</t>
  </si>
  <si>
    <t>PET [1]</t>
  </si>
  <si>
    <t>Parent Facility Name</t>
  </si>
  <si>
    <t>Recycling Type</t>
  </si>
  <si>
    <t>Gerrard Place, Off Gillibrands Road, East Gillbrands, Skelmersdale, Lancashire</t>
  </si>
  <si>
    <t>Plastic</t>
  </si>
  <si>
    <t>Royal Eagle Close, Medway City Estate, Rochester, Kent</t>
  </si>
  <si>
    <t>Material</t>
  </si>
  <si>
    <t>User-defined WfH/WnfH Source split</t>
  </si>
  <si>
    <t>Collection</t>
  </si>
  <si>
    <t>MK44 1NB</t>
  </si>
  <si>
    <t>Parent Facility Address</t>
  </si>
  <si>
    <t>Material Group</t>
  </si>
  <si>
    <t>Tonnes</t>
  </si>
  <si>
    <t>Wai Sang ( Europe) Recycle Ltd</t>
  </si>
  <si>
    <t xml:space="preserve">Wai Sang ( Europe) Recycle Ltd, Vale Park Ind Est, Unit 6-7 Hazelbottom Road, Crumpsall, Manchester </t>
  </si>
  <si>
    <t>Jul 21 - Sep 21</t>
  </si>
  <si>
    <t>Output process Type</t>
  </si>
  <si>
    <t>User-defined HH/NonHHld Source split</t>
  </si>
  <si>
    <t>Tonnage to count in WfH Numerator</t>
  </si>
  <si>
    <t>Comingled recyclate</t>
  </si>
  <si>
    <t>Viridor Waste Kent Ltd</t>
  </si>
  <si>
    <t>Parent Facility Postcode</t>
  </si>
  <si>
    <t>Recycling Group</t>
  </si>
  <si>
    <t>Collection Default WfH/WnfH Factor</t>
  </si>
  <si>
    <t>Tonnage of household waste - preparation for reuse</t>
  </si>
  <si>
    <t>401815 / CB3100XM</t>
  </si>
  <si>
    <t xml:space="preserve">Tonnage of household organic recycling </t>
  </si>
  <si>
    <t>HDPE [2]</t>
  </si>
  <si>
    <t>Level</t>
  </si>
  <si>
    <t>ME2 4NF</t>
  </si>
  <si>
    <t>10023 / TP3495HH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</si>
</sst>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F8B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wrapText="1"/>
    </xf>
    <xf numFmtId="2" fontId="3" fillId="0" borderId="0" xfId="0" applyNumberFormat="1" applyFont="1" applyAlignment="1">
      <alignment horizontal="right"/>
    </xf>
  </cellXfs>
  <cellStyles count="3">
    <cellStyle name="Normal" xfId="0" builtinId="0"/>
    <cellStyle name="Normal 11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3"/>
  <sheetViews>
    <sheetView tabSelected="1" defaultGridColor="0" colorId="22" zoomScale="110" workbookViewId="0">
      <selection activeCell="F27" sqref="F27"/>
    </sheetView>
  </sheetViews>
  <sheetFormatPr defaultColWidth="9.42578125" defaultRowHeight="12.75" x14ac:dyDescent="0.2"/>
  <cols>
    <col min="1" max="1" width="15.7109375" style="3" customWidth="1"/>
    <col min="2" max="2" width="31.5703125" style="1" customWidth="1"/>
    <col min="3" max="3" width="16.5703125" style="3" customWidth="1"/>
    <col min="4" max="4" width="29" style="1" customWidth="1"/>
    <col min="5" max="5" width="12.28515625" style="1" customWidth="1"/>
    <col min="6" max="6" width="11.28515625" style="1" customWidth="1"/>
    <col min="7" max="7" width="7.7109375" style="3" customWidth="1"/>
    <col min="8" max="8" width="24.28515625" style="1" customWidth="1"/>
    <col min="9" max="9" width="30.85546875" style="1" customWidth="1"/>
    <col min="10" max="10" width="22.85546875" style="1" customWidth="1"/>
    <col min="11" max="11" width="27.7109375" style="1" customWidth="1"/>
    <col min="12" max="12" width="24.28515625" style="1" customWidth="1"/>
    <col min="13" max="13" width="52.28515625" style="1" customWidth="1"/>
    <col min="14" max="14" width="15.28515625" style="1" customWidth="1"/>
    <col min="15" max="15" width="15" style="1" customWidth="1"/>
    <col min="16" max="17" width="13.28515625" style="3" customWidth="1"/>
    <col min="18" max="18" width="20.7109375" style="1" customWidth="1"/>
    <col min="19" max="19" width="22.5703125" style="1" customWidth="1"/>
    <col min="20" max="20" width="13.28515625" style="8" customWidth="1"/>
    <col min="21" max="21" width="16.85546875" style="3" customWidth="1"/>
    <col min="22" max="22" width="14.85546875" style="3" customWidth="1"/>
    <col min="23" max="23" width="22.42578125" style="3" customWidth="1"/>
    <col min="24" max="24" width="16" style="3" customWidth="1"/>
    <col min="25" max="25" width="13.5703125" style="3" customWidth="1"/>
    <col min="26" max="29" width="15.7109375" style="9" customWidth="1"/>
    <col min="30" max="34" width="15.7109375" style="13" customWidth="1"/>
    <col min="35" max="35" width="32.28515625" style="4" customWidth="1"/>
    <col min="36" max="36" width="54.140625" style="4" customWidth="1"/>
    <col min="37" max="37" width="18.28515625" style="4" customWidth="1"/>
    <col min="38" max="38" width="14.5703125" style="4" customWidth="1"/>
    <col min="39" max="39" width="15.85546875" style="6" customWidth="1"/>
    <col min="40" max="40" width="29.140625" style="4" customWidth="1"/>
    <col min="41" max="41" width="17.42578125" style="6" customWidth="1"/>
    <col min="42" max="42" width="23.140625" style="4" customWidth="1"/>
    <col min="43" max="43" width="13.42578125" style="5" customWidth="1"/>
    <col min="44" max="48" width="13.42578125" style="4" customWidth="1"/>
    <col min="49" max="50" width="13.42578125" style="5" customWidth="1"/>
    <col min="51" max="52" width="13.42578125" style="7" customWidth="1"/>
    <col min="53" max="53" width="13.42578125" style="5" customWidth="1"/>
    <col min="54" max="54" width="12.85546875" style="6" customWidth="1"/>
    <col min="55" max="55" width="16.140625" style="4" customWidth="1"/>
    <col min="56" max="56" width="12.28515625" style="5" customWidth="1"/>
    <col min="57" max="57" width="19.140625" style="4" customWidth="1"/>
    <col min="58" max="58" width="31.140625" style="4" customWidth="1"/>
    <col min="59" max="16384" width="9.42578125" style="4"/>
  </cols>
  <sheetData>
    <row r="1" spans="1:35" s="10" customFormat="1" ht="58.5" customHeight="1" x14ac:dyDescent="0.2">
      <c r="A1" s="2" t="s">
        <v>8</v>
      </c>
      <c r="B1" s="2" t="s">
        <v>18</v>
      </c>
      <c r="C1" s="11" t="s">
        <v>0</v>
      </c>
      <c r="D1" s="2" t="s">
        <v>29</v>
      </c>
      <c r="E1" s="2" t="s">
        <v>9</v>
      </c>
      <c r="F1" s="2" t="s">
        <v>19</v>
      </c>
      <c r="G1" s="2" t="s">
        <v>66</v>
      </c>
      <c r="H1" s="2" t="s">
        <v>3</v>
      </c>
      <c r="I1" s="2" t="s">
        <v>2</v>
      </c>
      <c r="J1" s="2" t="s">
        <v>54</v>
      </c>
      <c r="K1" s="2" t="s">
        <v>34</v>
      </c>
      <c r="L1" s="2" t="s">
        <v>39</v>
      </c>
      <c r="M1" s="2" t="s">
        <v>48</v>
      </c>
      <c r="N1" s="2" t="s">
        <v>59</v>
      </c>
      <c r="O1" s="2" t="s">
        <v>20</v>
      </c>
      <c r="P1" s="2" t="s">
        <v>10</v>
      </c>
      <c r="Q1" s="2" t="s">
        <v>35</v>
      </c>
      <c r="R1" s="2" t="s">
        <v>44</v>
      </c>
      <c r="S1" s="2" t="s">
        <v>49</v>
      </c>
      <c r="T1" s="2" t="s">
        <v>50</v>
      </c>
      <c r="U1" s="2" t="s">
        <v>40</v>
      </c>
      <c r="V1" s="2" t="s">
        <v>11</v>
      </c>
      <c r="W1" s="2" t="s">
        <v>60</v>
      </c>
      <c r="X1" s="2" t="s">
        <v>36</v>
      </c>
      <c r="Y1" s="2" t="s">
        <v>12</v>
      </c>
      <c r="Z1" s="2" t="s">
        <v>25</v>
      </c>
      <c r="AA1" s="2" t="s">
        <v>55</v>
      </c>
      <c r="AB1" s="2" t="s">
        <v>61</v>
      </c>
      <c r="AC1" s="2" t="s">
        <v>45</v>
      </c>
      <c r="AD1" s="2" t="s">
        <v>13</v>
      </c>
      <c r="AE1" s="2" t="s">
        <v>21</v>
      </c>
      <c r="AF1" s="2" t="s">
        <v>64</v>
      </c>
      <c r="AG1" s="2" t="s">
        <v>62</v>
      </c>
      <c r="AH1" s="2" t="s">
        <v>56</v>
      </c>
      <c r="AI1" s="12"/>
    </row>
    <row r="2" spans="1:35" x14ac:dyDescent="0.2">
      <c r="A2" s="3" t="s">
        <v>27</v>
      </c>
      <c r="B2" s="1" t="s">
        <v>4</v>
      </c>
      <c r="C2" s="3" t="s">
        <v>46</v>
      </c>
      <c r="D2" s="1" t="s">
        <v>30</v>
      </c>
      <c r="E2" s="1" t="s">
        <v>31</v>
      </c>
      <c r="F2" s="1" t="s">
        <v>14</v>
      </c>
      <c r="G2" s="3">
        <v>3</v>
      </c>
      <c r="H2" s="1" t="s">
        <v>32</v>
      </c>
      <c r="I2" s="1" t="s">
        <v>57</v>
      </c>
      <c r="J2" s="1" t="s">
        <v>37</v>
      </c>
      <c r="K2" s="1" t="s">
        <v>5</v>
      </c>
      <c r="L2" s="1" t="s">
        <v>33</v>
      </c>
      <c r="M2" s="1" t="s">
        <v>41</v>
      </c>
      <c r="N2" s="1" t="s">
        <v>28</v>
      </c>
      <c r="O2" s="1" t="s">
        <v>23</v>
      </c>
      <c r="P2" s="3" t="b">
        <v>0</v>
      </c>
      <c r="Q2" s="3" t="b">
        <v>0</v>
      </c>
      <c r="R2" s="1" t="s">
        <v>65</v>
      </c>
      <c r="S2" s="1" t="s">
        <v>42</v>
      </c>
      <c r="T2" s="8">
        <v>45.36</v>
      </c>
      <c r="U2" s="3" t="s">
        <v>26</v>
      </c>
      <c r="V2" s="3" t="s">
        <v>6</v>
      </c>
      <c r="W2" s="3" t="s">
        <v>22</v>
      </c>
      <c r="X2" s="3" t="b">
        <v>1</v>
      </c>
      <c r="Y2" s="3" t="b">
        <v>1</v>
      </c>
      <c r="Z2" s="9">
        <v>1</v>
      </c>
      <c r="AB2" s="9">
        <v>1</v>
      </c>
      <c r="AD2" s="13">
        <f t="shared" ref="AD2:AD12" si="0">IF(X2=TRUE,T2*IF(AA2&lt;&gt;"",AA2,Z2),"")</f>
        <v>45.36</v>
      </c>
      <c r="AE2" s="13">
        <f t="shared" ref="AE2:AE12" si="1">IF(U2="Recycling",AD2,"")</f>
        <v>45.36</v>
      </c>
      <c r="AF2" s="13" t="str">
        <f t="shared" ref="AF2:AF12" si="2">IF(U2="Composting",AD2,"")</f>
        <v/>
      </c>
      <c r="AG2" s="13" t="str">
        <f t="shared" ref="AG2:AG12" si="3">IF(U2="Reuse",AD2,"")</f>
        <v/>
      </c>
      <c r="AH2" s="13">
        <f t="shared" ref="AH2:AH12" si="4">IF(Y2=TRUE,T2*IF(AC2&lt;&gt;"",AC2,AB2),"")</f>
        <v>45.36</v>
      </c>
    </row>
    <row r="3" spans="1:35" x14ac:dyDescent="0.2">
      <c r="A3" s="3" t="s">
        <v>27</v>
      </c>
      <c r="B3" s="1" t="s">
        <v>4</v>
      </c>
      <c r="C3" s="3" t="s">
        <v>46</v>
      </c>
      <c r="D3" s="1" t="s">
        <v>30</v>
      </c>
      <c r="E3" s="1" t="s">
        <v>31</v>
      </c>
      <c r="F3" s="1" t="s">
        <v>14</v>
      </c>
      <c r="G3" s="3">
        <v>3</v>
      </c>
      <c r="H3" s="1" t="s">
        <v>32</v>
      </c>
      <c r="I3" s="1" t="s">
        <v>57</v>
      </c>
      <c r="J3" s="1" t="s">
        <v>37</v>
      </c>
      <c r="K3" s="1" t="s">
        <v>5</v>
      </c>
      <c r="L3" s="1" t="s">
        <v>33</v>
      </c>
      <c r="M3" s="1" t="s">
        <v>41</v>
      </c>
      <c r="N3" s="1" t="s">
        <v>28</v>
      </c>
      <c r="O3" s="1" t="s">
        <v>23</v>
      </c>
      <c r="P3" s="3" t="b">
        <v>0</v>
      </c>
      <c r="Q3" s="3" t="b">
        <v>0</v>
      </c>
      <c r="R3" s="1" t="s">
        <v>38</v>
      </c>
      <c r="S3" s="1" t="s">
        <v>42</v>
      </c>
      <c r="T3" s="8">
        <v>54.32</v>
      </c>
      <c r="U3" s="3" t="s">
        <v>26</v>
      </c>
      <c r="V3" s="3" t="s">
        <v>6</v>
      </c>
      <c r="W3" s="3" t="s">
        <v>22</v>
      </c>
      <c r="X3" s="3" t="b">
        <v>1</v>
      </c>
      <c r="Y3" s="3" t="b">
        <v>1</v>
      </c>
      <c r="Z3" s="9">
        <v>1</v>
      </c>
      <c r="AB3" s="9">
        <v>1</v>
      </c>
      <c r="AD3" s="13">
        <f t="shared" si="0"/>
        <v>54.32</v>
      </c>
      <c r="AE3" s="13">
        <f t="shared" si="1"/>
        <v>54.32</v>
      </c>
      <c r="AF3" s="13" t="str">
        <f t="shared" si="2"/>
        <v/>
      </c>
      <c r="AG3" s="13" t="str">
        <f t="shared" si="3"/>
        <v/>
      </c>
      <c r="AH3" s="13">
        <f t="shared" si="4"/>
        <v>54.32</v>
      </c>
    </row>
    <row r="4" spans="1:35" x14ac:dyDescent="0.2">
      <c r="A4" s="3" t="s">
        <v>27</v>
      </c>
      <c r="B4" s="1" t="s">
        <v>4</v>
      </c>
      <c r="C4" s="3" t="s">
        <v>46</v>
      </c>
      <c r="D4" s="1" t="s">
        <v>30</v>
      </c>
      <c r="E4" s="1" t="s">
        <v>31</v>
      </c>
      <c r="F4" s="1" t="s">
        <v>14</v>
      </c>
      <c r="G4" s="3">
        <v>3</v>
      </c>
      <c r="H4" s="1" t="s">
        <v>32</v>
      </c>
      <c r="I4" s="1" t="s">
        <v>57</v>
      </c>
      <c r="J4" s="1" t="s">
        <v>37</v>
      </c>
      <c r="K4" s="1" t="s">
        <v>5</v>
      </c>
      <c r="L4" s="1" t="s">
        <v>16</v>
      </c>
      <c r="M4" s="1" t="s">
        <v>7</v>
      </c>
      <c r="N4" s="1" t="s">
        <v>47</v>
      </c>
      <c r="O4" s="1" t="s">
        <v>15</v>
      </c>
      <c r="P4" s="3" t="b">
        <v>0</v>
      </c>
      <c r="Q4" s="3" t="b">
        <v>0</v>
      </c>
      <c r="R4" s="1" t="s">
        <v>1</v>
      </c>
      <c r="S4" s="1" t="s">
        <v>42</v>
      </c>
      <c r="T4" s="8">
        <v>61.63</v>
      </c>
      <c r="U4" s="3" t="s">
        <v>26</v>
      </c>
      <c r="V4" s="3" t="s">
        <v>6</v>
      </c>
      <c r="W4" s="3" t="s">
        <v>22</v>
      </c>
      <c r="X4" s="3" t="b">
        <v>1</v>
      </c>
      <c r="Y4" s="3" t="b">
        <v>1</v>
      </c>
      <c r="Z4" s="9">
        <v>1</v>
      </c>
      <c r="AB4" s="9">
        <v>1</v>
      </c>
      <c r="AD4" s="13">
        <f t="shared" si="0"/>
        <v>61.63</v>
      </c>
      <c r="AE4" s="13">
        <f t="shared" si="1"/>
        <v>61.63</v>
      </c>
      <c r="AF4" s="13" t="str">
        <f t="shared" si="2"/>
        <v/>
      </c>
      <c r="AG4" s="13" t="str">
        <f t="shared" si="3"/>
        <v/>
      </c>
      <c r="AH4" s="13">
        <f t="shared" si="4"/>
        <v>61.63</v>
      </c>
    </row>
    <row r="5" spans="1:35" x14ac:dyDescent="0.2">
      <c r="A5" s="3" t="s">
        <v>27</v>
      </c>
      <c r="B5" s="1" t="s">
        <v>4</v>
      </c>
      <c r="C5" s="3" t="s">
        <v>46</v>
      </c>
      <c r="D5" s="1" t="s">
        <v>30</v>
      </c>
      <c r="E5" s="1" t="s">
        <v>31</v>
      </c>
      <c r="F5" s="1" t="s">
        <v>14</v>
      </c>
      <c r="G5" s="3">
        <v>4</v>
      </c>
      <c r="H5" s="1" t="s">
        <v>32</v>
      </c>
      <c r="I5" s="1" t="s">
        <v>57</v>
      </c>
      <c r="J5" s="1" t="s">
        <v>37</v>
      </c>
      <c r="K5" s="1" t="s">
        <v>5</v>
      </c>
      <c r="L5" s="1" t="s">
        <v>58</v>
      </c>
      <c r="M5" s="1" t="s">
        <v>43</v>
      </c>
      <c r="N5" s="1" t="s">
        <v>67</v>
      </c>
      <c r="O5" s="1" t="s">
        <v>68</v>
      </c>
      <c r="P5" s="3" t="b">
        <v>0</v>
      </c>
      <c r="Q5" s="3" t="b">
        <v>0</v>
      </c>
      <c r="R5" s="1" t="s">
        <v>1</v>
      </c>
      <c r="S5" s="1" t="s">
        <v>42</v>
      </c>
      <c r="T5" s="8">
        <v>86.56</v>
      </c>
      <c r="U5" s="3" t="s">
        <v>26</v>
      </c>
      <c r="V5" s="3" t="s">
        <v>6</v>
      </c>
      <c r="W5" s="3" t="s">
        <v>22</v>
      </c>
      <c r="X5" s="3" t="b">
        <v>1</v>
      </c>
      <c r="Y5" s="3" t="b">
        <v>1</v>
      </c>
      <c r="Z5" s="9">
        <v>1</v>
      </c>
      <c r="AB5" s="9">
        <v>1</v>
      </c>
      <c r="AD5" s="13">
        <f t="shared" si="0"/>
        <v>86.56</v>
      </c>
      <c r="AE5" s="13">
        <f t="shared" si="1"/>
        <v>86.56</v>
      </c>
      <c r="AF5" s="13" t="str">
        <f t="shared" si="2"/>
        <v/>
      </c>
      <c r="AG5" s="13" t="str">
        <f t="shared" si="3"/>
        <v/>
      </c>
      <c r="AH5" s="13">
        <f t="shared" si="4"/>
        <v>86.56</v>
      </c>
    </row>
    <row r="6" spans="1:35" x14ac:dyDescent="0.2">
      <c r="A6" s="3" t="s">
        <v>17</v>
      </c>
      <c r="B6" s="1" t="s">
        <v>4</v>
      </c>
      <c r="C6" s="3" t="s">
        <v>46</v>
      </c>
      <c r="D6" s="1" t="s">
        <v>30</v>
      </c>
      <c r="E6" s="1" t="s">
        <v>31</v>
      </c>
      <c r="F6" s="1" t="s">
        <v>14</v>
      </c>
      <c r="G6" s="3">
        <v>3</v>
      </c>
      <c r="H6" s="1" t="s">
        <v>32</v>
      </c>
      <c r="I6" s="1" t="s">
        <v>57</v>
      </c>
      <c r="J6" s="1" t="s">
        <v>37</v>
      </c>
      <c r="K6" s="1" t="s">
        <v>5</v>
      </c>
      <c r="L6" s="1" t="s">
        <v>33</v>
      </c>
      <c r="M6" s="1" t="s">
        <v>41</v>
      </c>
      <c r="N6" s="1" t="s">
        <v>28</v>
      </c>
      <c r="O6" s="1" t="s">
        <v>23</v>
      </c>
      <c r="P6" s="3" t="b">
        <v>0</v>
      </c>
      <c r="Q6" s="3" t="b">
        <v>0</v>
      </c>
      <c r="R6" s="1" t="s">
        <v>65</v>
      </c>
      <c r="S6" s="1" t="s">
        <v>42</v>
      </c>
      <c r="T6" s="8">
        <v>44.7</v>
      </c>
      <c r="U6" s="3" t="s">
        <v>26</v>
      </c>
      <c r="V6" s="3" t="s">
        <v>6</v>
      </c>
      <c r="W6" s="3" t="s">
        <v>22</v>
      </c>
      <c r="X6" s="3" t="b">
        <v>1</v>
      </c>
      <c r="Y6" s="3" t="b">
        <v>1</v>
      </c>
      <c r="Z6" s="9">
        <v>1</v>
      </c>
      <c r="AB6" s="9">
        <v>1</v>
      </c>
      <c r="AD6" s="13">
        <f t="shared" si="0"/>
        <v>44.7</v>
      </c>
      <c r="AE6" s="13">
        <f t="shared" si="1"/>
        <v>44.7</v>
      </c>
      <c r="AF6" s="13" t="str">
        <f t="shared" si="2"/>
        <v/>
      </c>
      <c r="AG6" s="13" t="str">
        <f t="shared" si="3"/>
        <v/>
      </c>
      <c r="AH6" s="13">
        <f t="shared" si="4"/>
        <v>44.7</v>
      </c>
    </row>
    <row r="7" spans="1:35" x14ac:dyDescent="0.2">
      <c r="A7" s="3" t="s">
        <v>17</v>
      </c>
      <c r="B7" s="1" t="s">
        <v>4</v>
      </c>
      <c r="C7" s="3" t="s">
        <v>46</v>
      </c>
      <c r="D7" s="1" t="s">
        <v>30</v>
      </c>
      <c r="E7" s="1" t="s">
        <v>31</v>
      </c>
      <c r="F7" s="1" t="s">
        <v>14</v>
      </c>
      <c r="G7" s="3">
        <v>3</v>
      </c>
      <c r="H7" s="1" t="s">
        <v>32</v>
      </c>
      <c r="I7" s="1" t="s">
        <v>57</v>
      </c>
      <c r="J7" s="1" t="s">
        <v>37</v>
      </c>
      <c r="K7" s="1" t="s">
        <v>5</v>
      </c>
      <c r="L7" s="1" t="s">
        <v>33</v>
      </c>
      <c r="M7" s="1" t="s">
        <v>41</v>
      </c>
      <c r="N7" s="1" t="s">
        <v>28</v>
      </c>
      <c r="O7" s="1" t="s">
        <v>23</v>
      </c>
      <c r="P7" s="3" t="b">
        <v>0</v>
      </c>
      <c r="Q7" s="3" t="b">
        <v>0</v>
      </c>
      <c r="R7" s="1" t="s">
        <v>38</v>
      </c>
      <c r="S7" s="1" t="s">
        <v>42</v>
      </c>
      <c r="T7" s="8">
        <v>56.7</v>
      </c>
      <c r="U7" s="3" t="s">
        <v>26</v>
      </c>
      <c r="V7" s="3" t="s">
        <v>6</v>
      </c>
      <c r="W7" s="3" t="s">
        <v>22</v>
      </c>
      <c r="X7" s="3" t="b">
        <v>1</v>
      </c>
      <c r="Y7" s="3" t="b">
        <v>1</v>
      </c>
      <c r="Z7" s="9">
        <v>1</v>
      </c>
      <c r="AB7" s="9">
        <v>1</v>
      </c>
      <c r="AD7" s="13">
        <f t="shared" si="0"/>
        <v>56.7</v>
      </c>
      <c r="AE7" s="13">
        <f t="shared" si="1"/>
        <v>56.7</v>
      </c>
      <c r="AF7" s="13" t="str">
        <f t="shared" si="2"/>
        <v/>
      </c>
      <c r="AG7" s="13" t="str">
        <f t="shared" si="3"/>
        <v/>
      </c>
      <c r="AH7" s="13">
        <f t="shared" si="4"/>
        <v>56.7</v>
      </c>
    </row>
    <row r="8" spans="1:35" x14ac:dyDescent="0.2">
      <c r="A8" s="3" t="s">
        <v>17</v>
      </c>
      <c r="B8" s="1" t="s">
        <v>4</v>
      </c>
      <c r="C8" s="3" t="s">
        <v>46</v>
      </c>
      <c r="D8" s="1" t="s">
        <v>30</v>
      </c>
      <c r="E8" s="1" t="s">
        <v>31</v>
      </c>
      <c r="F8" s="1" t="s">
        <v>14</v>
      </c>
      <c r="G8" s="3">
        <v>3</v>
      </c>
      <c r="H8" s="1" t="s">
        <v>32</v>
      </c>
      <c r="I8" s="1" t="s">
        <v>57</v>
      </c>
      <c r="J8" s="1" t="s">
        <v>37</v>
      </c>
      <c r="K8" s="1" t="s">
        <v>5</v>
      </c>
      <c r="L8" s="1" t="s">
        <v>51</v>
      </c>
      <c r="M8" s="1" t="s">
        <v>52</v>
      </c>
      <c r="N8" s="1" t="s">
        <v>24</v>
      </c>
      <c r="O8" s="1" t="s">
        <v>63</v>
      </c>
      <c r="P8" s="3" t="b">
        <v>0</v>
      </c>
      <c r="Q8" s="3" t="b">
        <v>0</v>
      </c>
      <c r="R8" s="1" t="s">
        <v>1</v>
      </c>
      <c r="S8" s="1" t="s">
        <v>42</v>
      </c>
      <c r="T8" s="8">
        <v>56.9</v>
      </c>
      <c r="U8" s="3" t="s">
        <v>26</v>
      </c>
      <c r="V8" s="3" t="s">
        <v>6</v>
      </c>
      <c r="W8" s="3" t="s">
        <v>22</v>
      </c>
      <c r="X8" s="3" t="b">
        <v>1</v>
      </c>
      <c r="Y8" s="3" t="b">
        <v>1</v>
      </c>
      <c r="Z8" s="9">
        <v>1</v>
      </c>
      <c r="AB8" s="9">
        <v>1</v>
      </c>
      <c r="AD8" s="13">
        <f t="shared" si="0"/>
        <v>56.9</v>
      </c>
      <c r="AE8" s="13">
        <f t="shared" si="1"/>
        <v>56.9</v>
      </c>
      <c r="AF8" s="13" t="str">
        <f t="shared" si="2"/>
        <v/>
      </c>
      <c r="AG8" s="13" t="str">
        <f t="shared" si="3"/>
        <v/>
      </c>
      <c r="AH8" s="13">
        <f t="shared" si="4"/>
        <v>56.9</v>
      </c>
    </row>
    <row r="9" spans="1:35" x14ac:dyDescent="0.2">
      <c r="A9" s="3" t="s">
        <v>53</v>
      </c>
      <c r="B9" s="1" t="s">
        <v>4</v>
      </c>
      <c r="C9" s="3" t="s">
        <v>46</v>
      </c>
      <c r="D9" s="1" t="s">
        <v>30</v>
      </c>
      <c r="E9" s="1" t="s">
        <v>31</v>
      </c>
      <c r="F9" s="1" t="s">
        <v>14</v>
      </c>
      <c r="G9" s="3">
        <v>3</v>
      </c>
      <c r="H9" s="1" t="s">
        <v>32</v>
      </c>
      <c r="I9" s="1" t="s">
        <v>57</v>
      </c>
      <c r="J9" s="1" t="s">
        <v>37</v>
      </c>
      <c r="K9" s="1" t="s">
        <v>5</v>
      </c>
      <c r="L9" s="1" t="s">
        <v>33</v>
      </c>
      <c r="M9" s="1" t="s">
        <v>41</v>
      </c>
      <c r="N9" s="1" t="s">
        <v>28</v>
      </c>
      <c r="O9" s="1" t="s">
        <v>23</v>
      </c>
      <c r="P9" s="3" t="b">
        <v>0</v>
      </c>
      <c r="Q9" s="3" t="b">
        <v>0</v>
      </c>
      <c r="R9" s="1" t="s">
        <v>65</v>
      </c>
      <c r="S9" s="1" t="s">
        <v>42</v>
      </c>
      <c r="T9" s="8">
        <v>42.01</v>
      </c>
      <c r="U9" s="3" t="s">
        <v>26</v>
      </c>
      <c r="V9" s="3" t="s">
        <v>6</v>
      </c>
      <c r="W9" s="3" t="s">
        <v>22</v>
      </c>
      <c r="X9" s="3" t="b">
        <v>1</v>
      </c>
      <c r="Y9" s="3" t="b">
        <v>1</v>
      </c>
      <c r="Z9" s="9">
        <v>1</v>
      </c>
      <c r="AB9" s="9">
        <v>1</v>
      </c>
      <c r="AD9" s="13">
        <f t="shared" si="0"/>
        <v>42.01</v>
      </c>
      <c r="AE9" s="13">
        <f t="shared" si="1"/>
        <v>42.01</v>
      </c>
      <c r="AF9" s="13" t="str">
        <f t="shared" si="2"/>
        <v/>
      </c>
      <c r="AG9" s="13" t="str">
        <f t="shared" si="3"/>
        <v/>
      </c>
      <c r="AH9" s="13">
        <f t="shared" si="4"/>
        <v>42.01</v>
      </c>
    </row>
    <row r="10" spans="1:35" x14ac:dyDescent="0.2">
      <c r="A10" s="3" t="s">
        <v>53</v>
      </c>
      <c r="B10" s="1" t="s">
        <v>4</v>
      </c>
      <c r="C10" s="3" t="s">
        <v>46</v>
      </c>
      <c r="D10" s="1" t="s">
        <v>30</v>
      </c>
      <c r="E10" s="1" t="s">
        <v>31</v>
      </c>
      <c r="F10" s="1" t="s">
        <v>14</v>
      </c>
      <c r="G10" s="3">
        <v>3</v>
      </c>
      <c r="H10" s="1" t="s">
        <v>32</v>
      </c>
      <c r="I10" s="1" t="s">
        <v>57</v>
      </c>
      <c r="J10" s="1" t="s">
        <v>37</v>
      </c>
      <c r="K10" s="1" t="s">
        <v>5</v>
      </c>
      <c r="L10" s="1" t="s">
        <v>33</v>
      </c>
      <c r="M10" s="1" t="s">
        <v>41</v>
      </c>
      <c r="N10" s="1" t="s">
        <v>28</v>
      </c>
      <c r="O10" s="1" t="s">
        <v>23</v>
      </c>
      <c r="P10" s="3" t="b">
        <v>0</v>
      </c>
      <c r="Q10" s="3" t="b">
        <v>0</v>
      </c>
      <c r="R10" s="1" t="s">
        <v>38</v>
      </c>
      <c r="S10" s="1" t="s">
        <v>42</v>
      </c>
      <c r="T10" s="8">
        <v>55.12</v>
      </c>
      <c r="U10" s="3" t="s">
        <v>26</v>
      </c>
      <c r="V10" s="3" t="s">
        <v>6</v>
      </c>
      <c r="W10" s="3" t="s">
        <v>22</v>
      </c>
      <c r="X10" s="3" t="b">
        <v>1</v>
      </c>
      <c r="Y10" s="3" t="b">
        <v>1</v>
      </c>
      <c r="Z10" s="9">
        <v>1</v>
      </c>
      <c r="AB10" s="9">
        <v>1</v>
      </c>
      <c r="AD10" s="13">
        <f t="shared" si="0"/>
        <v>55.12</v>
      </c>
      <c r="AE10" s="13">
        <f t="shared" si="1"/>
        <v>55.12</v>
      </c>
      <c r="AF10" s="13" t="str">
        <f t="shared" si="2"/>
        <v/>
      </c>
      <c r="AG10" s="13" t="str">
        <f t="shared" si="3"/>
        <v/>
      </c>
      <c r="AH10" s="13">
        <f t="shared" si="4"/>
        <v>55.12</v>
      </c>
    </row>
    <row r="11" spans="1:35" x14ac:dyDescent="0.2">
      <c r="A11" s="3" t="s">
        <v>53</v>
      </c>
      <c r="B11" s="1" t="s">
        <v>4</v>
      </c>
      <c r="C11" s="3" t="s">
        <v>46</v>
      </c>
      <c r="D11" s="1" t="s">
        <v>30</v>
      </c>
      <c r="E11" s="1" t="s">
        <v>31</v>
      </c>
      <c r="F11" s="1" t="s">
        <v>14</v>
      </c>
      <c r="G11" s="3">
        <v>3</v>
      </c>
      <c r="H11" s="1" t="s">
        <v>32</v>
      </c>
      <c r="I11" s="1" t="s">
        <v>57</v>
      </c>
      <c r="J11" s="1" t="s">
        <v>37</v>
      </c>
      <c r="K11" s="1" t="s">
        <v>5</v>
      </c>
      <c r="L11" s="1" t="s">
        <v>51</v>
      </c>
      <c r="M11" s="1" t="s">
        <v>52</v>
      </c>
      <c r="N11" s="1" t="s">
        <v>24</v>
      </c>
      <c r="O11" s="1" t="s">
        <v>63</v>
      </c>
      <c r="P11" s="3" t="b">
        <v>0</v>
      </c>
      <c r="Q11" s="3" t="b">
        <v>0</v>
      </c>
      <c r="R11" s="1" t="s">
        <v>1</v>
      </c>
      <c r="S11" s="1" t="s">
        <v>42</v>
      </c>
      <c r="T11" s="8">
        <v>52.6</v>
      </c>
      <c r="U11" s="3" t="s">
        <v>26</v>
      </c>
      <c r="V11" s="3" t="s">
        <v>6</v>
      </c>
      <c r="W11" s="3" t="s">
        <v>22</v>
      </c>
      <c r="X11" s="3" t="b">
        <v>1</v>
      </c>
      <c r="Y11" s="3" t="b">
        <v>1</v>
      </c>
      <c r="Z11" s="9">
        <v>1</v>
      </c>
      <c r="AB11" s="9">
        <v>1</v>
      </c>
      <c r="AD11" s="13">
        <f t="shared" si="0"/>
        <v>52.6</v>
      </c>
      <c r="AE11" s="13">
        <f t="shared" si="1"/>
        <v>52.6</v>
      </c>
      <c r="AF11" s="13" t="str">
        <f t="shared" si="2"/>
        <v/>
      </c>
      <c r="AG11" s="13" t="str">
        <f t="shared" si="3"/>
        <v/>
      </c>
      <c r="AH11" s="13">
        <f t="shared" si="4"/>
        <v>52.6</v>
      </c>
    </row>
    <row r="12" spans="1:35" x14ac:dyDescent="0.2">
      <c r="A12" s="3" t="s">
        <v>53</v>
      </c>
      <c r="B12" s="1" t="s">
        <v>4</v>
      </c>
      <c r="C12" s="3" t="s">
        <v>46</v>
      </c>
      <c r="D12" s="1" t="s">
        <v>30</v>
      </c>
      <c r="E12" s="1" t="s">
        <v>31</v>
      </c>
      <c r="F12" s="1" t="s">
        <v>14</v>
      </c>
      <c r="G12" s="3">
        <v>4</v>
      </c>
      <c r="H12" s="1" t="s">
        <v>32</v>
      </c>
      <c r="I12" s="1" t="s">
        <v>57</v>
      </c>
      <c r="J12" s="1" t="s">
        <v>37</v>
      </c>
      <c r="K12" s="1" t="s">
        <v>5</v>
      </c>
      <c r="L12" s="1" t="s">
        <v>58</v>
      </c>
      <c r="M12" s="1" t="s">
        <v>43</v>
      </c>
      <c r="N12" s="1" t="s">
        <v>67</v>
      </c>
      <c r="O12" s="1" t="s">
        <v>68</v>
      </c>
      <c r="P12" s="3" t="b">
        <v>0</v>
      </c>
      <c r="Q12" s="3" t="b">
        <v>0</v>
      </c>
      <c r="R12" s="1" t="s">
        <v>1</v>
      </c>
      <c r="S12" s="1" t="s">
        <v>42</v>
      </c>
      <c r="T12" s="8">
        <v>93.57</v>
      </c>
      <c r="U12" s="3" t="s">
        <v>26</v>
      </c>
      <c r="V12" s="3" t="s">
        <v>6</v>
      </c>
      <c r="W12" s="3" t="s">
        <v>22</v>
      </c>
      <c r="X12" s="3" t="b">
        <v>1</v>
      </c>
      <c r="Y12" s="3" t="b">
        <v>1</v>
      </c>
      <c r="Z12" s="9">
        <v>1</v>
      </c>
      <c r="AB12" s="9">
        <v>1</v>
      </c>
      <c r="AD12" s="13">
        <f t="shared" si="0"/>
        <v>93.57</v>
      </c>
      <c r="AE12" s="13">
        <f t="shared" si="1"/>
        <v>93.57</v>
      </c>
      <c r="AF12" s="13" t="str">
        <f t="shared" si="2"/>
        <v/>
      </c>
      <c r="AG12" s="13" t="str">
        <f t="shared" si="3"/>
        <v/>
      </c>
      <c r="AH12" s="13">
        <f t="shared" si="4"/>
        <v>93.57</v>
      </c>
    </row>
    <row r="13" spans="1:35" x14ac:dyDescent="0.2">
      <c r="AH13" s="13">
        <f>SUM(AH2:AH12)</f>
        <v>649.47</v>
      </c>
    </row>
  </sheetData>
  <autoFilter ref="A1:AH12" xr:uid="{00000000-0009-0000-0000-000000000000}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Lauren Hall</cp:lastModifiedBy>
  <dcterms:created xsi:type="dcterms:W3CDTF">2022-02-21T17:18:19Z</dcterms:created>
  <dcterms:modified xsi:type="dcterms:W3CDTF">2022-02-21T17:20:36Z</dcterms:modified>
</cp:coreProperties>
</file>