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stingsgovuk-my.sharepoint.com/personal/lhall_hastings_gov_uk/Documents/Desktop/"/>
    </mc:Choice>
  </mc:AlternateContent>
  <xr:revisionPtr revIDLastSave="21" documentId="8_{D8C72B14-F82E-4FE1-9E93-626A30490DE8}" xr6:coauthVersionLast="47" xr6:coauthVersionMax="47" xr10:uidLastSave="{BA6555FB-4EA9-416B-8297-0DFAD1D44F70}"/>
  <bookViews>
    <workbookView xWindow="57480" yWindow="-120" windowWidth="25440" windowHeight="15390" xr2:uid="{00000000-000D-0000-FFFF-FFFF00000000}"/>
  </bookViews>
  <sheets>
    <sheet name="Report" sheetId="1" r:id="rId1"/>
  </sheets>
  <definedNames>
    <definedName name="_xlnm._FilterDatabase" localSheetId="0" hidden="1">Report!$A$1:$AE$21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2" i="1" l="1"/>
  <c r="AE21" i="1"/>
  <c r="AD21" i="1"/>
  <c r="AC21" i="1"/>
  <c r="AA21" i="1"/>
  <c r="AB21" i="1" s="1"/>
  <c r="AE20" i="1"/>
  <c r="AD20" i="1"/>
  <c r="AC20" i="1"/>
  <c r="AA20" i="1"/>
  <c r="AB20" i="1" s="1"/>
  <c r="AE19" i="1"/>
  <c r="AD19" i="1"/>
  <c r="AC19" i="1"/>
  <c r="AA19" i="1"/>
  <c r="AB19" i="1" s="1"/>
  <c r="AE18" i="1"/>
  <c r="AD18" i="1"/>
  <c r="AC18" i="1"/>
  <c r="AA18" i="1"/>
  <c r="AB18" i="1" s="1"/>
  <c r="AE17" i="1"/>
  <c r="AD17" i="1"/>
  <c r="AC17" i="1"/>
  <c r="AA17" i="1"/>
  <c r="AB17" i="1" s="1"/>
  <c r="AE16" i="1"/>
  <c r="AD16" i="1"/>
  <c r="AC16" i="1"/>
  <c r="AA16" i="1"/>
  <c r="AB16" i="1" s="1"/>
  <c r="AE15" i="1"/>
  <c r="AD15" i="1"/>
  <c r="AC15" i="1"/>
  <c r="AA15" i="1"/>
  <c r="AB15" i="1" s="1"/>
  <c r="AE14" i="1"/>
  <c r="AD14" i="1"/>
  <c r="AC14" i="1"/>
  <c r="AA14" i="1"/>
  <c r="AB14" i="1" s="1"/>
  <c r="AE13" i="1"/>
  <c r="AD13" i="1"/>
  <c r="AC13" i="1"/>
  <c r="AA13" i="1"/>
  <c r="AB13" i="1" s="1"/>
  <c r="AE12" i="1"/>
  <c r="AD12" i="1"/>
  <c r="AC12" i="1"/>
  <c r="AA12" i="1"/>
  <c r="AB12" i="1" s="1"/>
  <c r="AE11" i="1"/>
  <c r="AD11" i="1"/>
  <c r="AC11" i="1"/>
  <c r="AA11" i="1"/>
  <c r="AB11" i="1" s="1"/>
  <c r="AE10" i="1"/>
  <c r="AD10" i="1"/>
  <c r="AC10" i="1"/>
  <c r="AA10" i="1"/>
  <c r="AB10" i="1" s="1"/>
  <c r="AE9" i="1"/>
  <c r="AD9" i="1"/>
  <c r="AC9" i="1"/>
  <c r="AA9" i="1"/>
  <c r="AB9" i="1" s="1"/>
  <c r="AE8" i="1"/>
  <c r="AD8" i="1"/>
  <c r="AC8" i="1"/>
  <c r="AA8" i="1"/>
  <c r="AB8" i="1" s="1"/>
  <c r="AE7" i="1"/>
  <c r="AD7" i="1"/>
  <c r="AC7" i="1"/>
  <c r="AA7" i="1"/>
  <c r="AB7" i="1" s="1"/>
  <c r="AE6" i="1"/>
  <c r="AD6" i="1"/>
  <c r="AC6" i="1"/>
  <c r="AA6" i="1"/>
  <c r="AB6" i="1" s="1"/>
  <c r="AE5" i="1"/>
  <c r="AD5" i="1"/>
  <c r="AC5" i="1"/>
  <c r="AA5" i="1"/>
  <c r="AB5" i="1" s="1"/>
  <c r="AE4" i="1"/>
  <c r="AD4" i="1"/>
  <c r="AC4" i="1"/>
  <c r="AA4" i="1"/>
  <c r="AB4" i="1" s="1"/>
  <c r="AE3" i="1"/>
  <c r="AD3" i="1"/>
  <c r="AC3" i="1"/>
  <c r="AA3" i="1"/>
  <c r="AB3" i="1" s="1"/>
  <c r="AE2" i="1"/>
  <c r="AD2" i="1"/>
  <c r="AC2" i="1"/>
  <c r="AA2" i="1"/>
  <c r="AB2" i="1" s="1"/>
</calcChain>
</file>

<file path=xl/sharedStrings.xml><?xml version="1.0" encoding="utf-8"?>
<sst xmlns="http://schemas.openxmlformats.org/spreadsheetml/2006/main" count="389" uniqueCount="69">
  <si>
    <t>Mixed Plastics</t>
  </si>
  <si>
    <t>Root Waste stream type</t>
  </si>
  <si>
    <t xml:space="preserve">Root Facility Type </t>
  </si>
  <si>
    <t>Hastings Borough Council</t>
  </si>
  <si>
    <t>Reprocessor - recycling (qu19)</t>
  </si>
  <si>
    <t>Via MRF</t>
  </si>
  <si>
    <t>Jul 19 - Sep 19</t>
  </si>
  <si>
    <t>Period</t>
  </si>
  <si>
    <t>Region</t>
  </si>
  <si>
    <t>Recycling Category</t>
  </si>
  <si>
    <t>Suitable for WfH?</t>
  </si>
  <si>
    <t>Tonnage to count for total household recycling</t>
  </si>
  <si>
    <t>England</t>
  </si>
  <si>
    <t>Plasrecycle Limited</t>
  </si>
  <si>
    <t>Facility Outside The Uk But Within Europe
netherlands</t>
  </si>
  <si>
    <t>Oct 19 - Dec 19</t>
  </si>
  <si>
    <t>Year</t>
  </si>
  <si>
    <t>Authority</t>
  </si>
  <si>
    <t>Nation</t>
  </si>
  <si>
    <t>Parent Facility Licence</t>
  </si>
  <si>
    <t xml:space="preserve">Tonnage of household dry recycling </t>
  </si>
  <si>
    <t>All Other</t>
  </si>
  <si>
    <t>54473 / SP3593ZB</t>
  </si>
  <si>
    <t>Collection Default HH/NonHHld Factor</t>
  </si>
  <si>
    <t>Recycling</t>
  </si>
  <si>
    <t>Jetty Business Units, Unit1-6 Kingsnorth Industrial Estate, Kingsnorth, Hoo, Rochester, Kent</t>
  </si>
  <si>
    <t>WN8 9SF</t>
  </si>
  <si>
    <t>Outside UK-EU</t>
  </si>
  <si>
    <t>WDA for WCA</t>
  </si>
  <si>
    <t>East Sussex County Council</t>
  </si>
  <si>
    <t>South East</t>
  </si>
  <si>
    <t>Materials recovery facility (qu58)</t>
  </si>
  <si>
    <t>Viridor Polymer Recycling Ltd</t>
  </si>
  <si>
    <t>Parent Facility Type</t>
  </si>
  <si>
    <t>104667 / KB3837RZ</t>
  </si>
  <si>
    <t>Within definition of household recycling</t>
  </si>
  <si>
    <t>Dry recyclate</t>
  </si>
  <si>
    <t>PET [1]</t>
  </si>
  <si>
    <t>SE28 0AB</t>
  </si>
  <si>
    <t>Parent Facility Name</t>
  </si>
  <si>
    <t>Recycling Type</t>
  </si>
  <si>
    <t>Plastic</t>
  </si>
  <si>
    <t>Gerrard Place, Off Gillibrands Road, East Gillbrands, Skelmersdale, Lancashire</t>
  </si>
  <si>
    <t>Royal Eagle Close, Medway City Estate, Rochester, Kent</t>
  </si>
  <si>
    <t>Material</t>
  </si>
  <si>
    <t>User-defined WfH/WnfH Source split</t>
  </si>
  <si>
    <t>Apr 19 - Jun 19</t>
  </si>
  <si>
    <t>Parent Facility Address</t>
  </si>
  <si>
    <t>Material Group</t>
  </si>
  <si>
    <t>Tonnes</t>
  </si>
  <si>
    <t>Jan 19 - Mar 19</t>
  </si>
  <si>
    <t>na</t>
  </si>
  <si>
    <t>Output process Type</t>
  </si>
  <si>
    <t>User-defined HH/NonHHld Source split</t>
  </si>
  <si>
    <t>Tonnage to count in WfH Numerator</t>
  </si>
  <si>
    <t>Comingled recyclate</t>
  </si>
  <si>
    <t>Viridor Waste Kent Ltd</t>
  </si>
  <si>
    <t>Parent Facility Postcode</t>
  </si>
  <si>
    <t>Recycling Group</t>
  </si>
  <si>
    <t>Collection Default WfH/WnfH Factor</t>
  </si>
  <si>
    <t>Tonnage of household waste - preparation for reuse</t>
  </si>
  <si>
    <t xml:space="preserve">Tonnage of household organic recycling </t>
  </si>
  <si>
    <t>Eco - Oil Ltd</t>
  </si>
  <si>
    <t>ME3 9ND</t>
  </si>
  <si>
    <t>HDPE [2]</t>
  </si>
  <si>
    <t>19396 / HP3398HS</t>
  </si>
  <si>
    <t>Former Hunter Plastics Site, Nathan Way, London</t>
  </si>
  <si>
    <t>ME2 4NF</t>
  </si>
  <si>
    <t>10023 / TP3495HH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</si>
</sst>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F8BB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2" fontId="0" fillId="0" borderId="0" xfId="0" applyNumberFormat="1" applyFont="1" applyAlignment="1">
      <alignment horizontal="right"/>
    </xf>
  </cellXfs>
  <cellStyles count="3">
    <cellStyle name="Normal" xfId="0" builtinId="0"/>
    <cellStyle name="Normal 11" xfId="1" xr:uid="{00000000-0005-0000-0000-000001000000}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2"/>
  <sheetViews>
    <sheetView tabSelected="1" defaultGridColor="0" colorId="22" zoomScale="110" workbookViewId="0">
      <selection activeCell="D27" sqref="D27"/>
    </sheetView>
  </sheetViews>
  <sheetFormatPr defaultColWidth="9.42578125" defaultRowHeight="12.75" x14ac:dyDescent="0.2"/>
  <cols>
    <col min="1" max="1" width="15.7109375" style="3" customWidth="1"/>
    <col min="2" max="2" width="13.140625" style="3" customWidth="1"/>
    <col min="3" max="3" width="31.5703125" style="1" customWidth="1"/>
    <col min="4" max="4" width="29" style="1" customWidth="1"/>
    <col min="5" max="5" width="12.28515625" style="1" customWidth="1"/>
    <col min="6" max="6" width="11.28515625" style="1" customWidth="1"/>
    <col min="7" max="7" width="24.28515625" style="1" customWidth="1"/>
    <col min="8" max="8" width="30.85546875" style="1" customWidth="1"/>
    <col min="9" max="9" width="22.85546875" style="1" customWidth="1"/>
    <col min="10" max="10" width="27.7109375" style="1" customWidth="1"/>
    <col min="11" max="11" width="24.28515625" style="1" customWidth="1"/>
    <col min="12" max="12" width="52.28515625" style="1" customWidth="1"/>
    <col min="13" max="13" width="15.28515625" style="1" customWidth="1"/>
    <col min="14" max="14" width="15" style="1" customWidth="1"/>
    <col min="15" max="15" width="20.7109375" style="1" customWidth="1"/>
    <col min="16" max="16" width="22.5703125" style="1" customWidth="1"/>
    <col min="17" max="17" width="13.28515625" style="9" customWidth="1"/>
    <col min="18" max="18" width="16.85546875" style="3" customWidth="1"/>
    <col min="19" max="19" width="14.85546875" style="3" customWidth="1"/>
    <col min="20" max="20" width="22.42578125" style="3" customWidth="1"/>
    <col min="21" max="21" width="16" style="3" customWidth="1"/>
    <col min="22" max="22" width="13.5703125" style="3" customWidth="1"/>
    <col min="23" max="26" width="15.7109375" style="8" customWidth="1"/>
    <col min="27" max="31" width="15.7109375" style="10" customWidth="1"/>
    <col min="32" max="32" width="32.28515625" style="4" customWidth="1"/>
    <col min="33" max="33" width="54.140625" style="4" customWidth="1"/>
    <col min="34" max="34" width="18.28515625" style="4" customWidth="1"/>
    <col min="35" max="35" width="14.5703125" style="4" customWidth="1"/>
    <col min="36" max="36" width="15.85546875" style="6" customWidth="1"/>
    <col min="37" max="37" width="29.140625" style="4" customWidth="1"/>
    <col min="38" max="38" width="17.42578125" style="6" customWidth="1"/>
    <col min="39" max="39" width="23.140625" style="4" customWidth="1"/>
    <col min="40" max="40" width="13.42578125" style="5" customWidth="1"/>
    <col min="41" max="45" width="13.42578125" style="4" customWidth="1"/>
    <col min="46" max="47" width="13.42578125" style="5" customWidth="1"/>
    <col min="48" max="49" width="13.42578125" style="13" customWidth="1"/>
    <col min="50" max="50" width="13.42578125" style="5" customWidth="1"/>
    <col min="51" max="51" width="12.85546875" style="6" customWidth="1"/>
    <col min="52" max="52" width="16.140625" style="4" customWidth="1"/>
    <col min="53" max="53" width="12.28515625" style="5" customWidth="1"/>
    <col min="54" max="54" width="19.140625" style="4" customWidth="1"/>
    <col min="55" max="55" width="31.140625" style="4" customWidth="1"/>
    <col min="56" max="16384" width="9.42578125" style="4"/>
  </cols>
  <sheetData>
    <row r="1" spans="1:32" s="11" customFormat="1" ht="58.5" customHeight="1" x14ac:dyDescent="0.2">
      <c r="A1" s="2" t="s">
        <v>7</v>
      </c>
      <c r="B1" s="2" t="s">
        <v>16</v>
      </c>
      <c r="C1" s="2" t="s">
        <v>17</v>
      </c>
      <c r="D1" s="2" t="s">
        <v>28</v>
      </c>
      <c r="E1" s="2" t="s">
        <v>8</v>
      </c>
      <c r="F1" s="2" t="s">
        <v>18</v>
      </c>
      <c r="G1" s="2" t="s">
        <v>2</v>
      </c>
      <c r="H1" s="2" t="s">
        <v>1</v>
      </c>
      <c r="I1" s="2" t="s">
        <v>52</v>
      </c>
      <c r="J1" s="2" t="s">
        <v>33</v>
      </c>
      <c r="K1" s="2" t="s">
        <v>39</v>
      </c>
      <c r="L1" s="2" t="s">
        <v>47</v>
      </c>
      <c r="M1" s="2" t="s">
        <v>57</v>
      </c>
      <c r="N1" s="2" t="s">
        <v>19</v>
      </c>
      <c r="O1" s="2" t="s">
        <v>44</v>
      </c>
      <c r="P1" s="2" t="s">
        <v>48</v>
      </c>
      <c r="Q1" s="2" t="s">
        <v>49</v>
      </c>
      <c r="R1" s="2" t="s">
        <v>40</v>
      </c>
      <c r="S1" s="2" t="s">
        <v>9</v>
      </c>
      <c r="T1" s="2" t="s">
        <v>58</v>
      </c>
      <c r="U1" s="2" t="s">
        <v>35</v>
      </c>
      <c r="V1" s="2" t="s">
        <v>10</v>
      </c>
      <c r="W1" s="2" t="s">
        <v>23</v>
      </c>
      <c r="X1" s="2" t="s">
        <v>53</v>
      </c>
      <c r="Y1" s="2" t="s">
        <v>59</v>
      </c>
      <c r="Z1" s="2" t="s">
        <v>45</v>
      </c>
      <c r="AA1" s="2" t="s">
        <v>11</v>
      </c>
      <c r="AB1" s="2" t="s">
        <v>20</v>
      </c>
      <c r="AC1" s="2" t="s">
        <v>61</v>
      </c>
      <c r="AD1" s="2" t="s">
        <v>60</v>
      </c>
      <c r="AE1" s="2" t="s">
        <v>54</v>
      </c>
      <c r="AF1" s="12"/>
    </row>
    <row r="2" spans="1:32" x14ac:dyDescent="0.2">
      <c r="A2" s="3" t="s">
        <v>50</v>
      </c>
      <c r="B2" s="3">
        <v>2019</v>
      </c>
      <c r="C2" s="1" t="s">
        <v>3</v>
      </c>
      <c r="D2" s="1" t="s">
        <v>29</v>
      </c>
      <c r="E2" s="1" t="s">
        <v>30</v>
      </c>
      <c r="F2" s="1" t="s">
        <v>12</v>
      </c>
      <c r="G2" s="1" t="s">
        <v>31</v>
      </c>
      <c r="H2" s="1" t="s">
        <v>55</v>
      </c>
      <c r="I2" s="1" t="s">
        <v>36</v>
      </c>
      <c r="J2" s="1" t="s">
        <v>4</v>
      </c>
      <c r="K2" s="1" t="s">
        <v>62</v>
      </c>
      <c r="L2" s="1" t="s">
        <v>25</v>
      </c>
      <c r="M2" s="1" t="s">
        <v>63</v>
      </c>
      <c r="N2" s="1" t="s">
        <v>65</v>
      </c>
      <c r="O2" s="1" t="s">
        <v>0</v>
      </c>
      <c r="P2" s="1" t="s">
        <v>41</v>
      </c>
      <c r="Q2" s="9">
        <v>3.03</v>
      </c>
      <c r="R2" s="3" t="s">
        <v>24</v>
      </c>
      <c r="S2" s="3" t="s">
        <v>5</v>
      </c>
      <c r="T2" s="3" t="s">
        <v>21</v>
      </c>
      <c r="U2" s="3" t="b">
        <v>1</v>
      </c>
      <c r="V2" s="3" t="b">
        <v>1</v>
      </c>
      <c r="W2" s="8">
        <v>1</v>
      </c>
      <c r="Y2" s="8">
        <v>1</v>
      </c>
      <c r="AA2" s="10">
        <f t="shared" ref="AA2:AA21" si="0">IF(U2=TRUE,Q2*IF(X2&lt;&gt;"",X2,W2),"")</f>
        <v>3.03</v>
      </c>
      <c r="AB2" s="10">
        <f t="shared" ref="AB2:AB21" si="1">IF(R2="Recycling",AA2,"")</f>
        <v>3.03</v>
      </c>
      <c r="AC2" s="10" t="str">
        <f t="shared" ref="AC2:AC21" si="2">IF(R2="Composting",AA2,"")</f>
        <v/>
      </c>
      <c r="AD2" s="10" t="str">
        <f t="shared" ref="AD2:AD21" si="3">IF(R2="Reuse",AA2,"")</f>
        <v/>
      </c>
      <c r="AE2" s="10">
        <f t="shared" ref="AE2:AE21" si="4">IF(V2=TRUE,Q2*IF(Z2&lt;&gt;"",Z2,Y2),"")</f>
        <v>3.03</v>
      </c>
    </row>
    <row r="3" spans="1:32" x14ac:dyDescent="0.2">
      <c r="A3" s="3" t="s">
        <v>50</v>
      </c>
      <c r="B3" s="3">
        <v>2019</v>
      </c>
      <c r="C3" s="1" t="s">
        <v>3</v>
      </c>
      <c r="D3" s="1" t="s">
        <v>29</v>
      </c>
      <c r="E3" s="1" t="s">
        <v>30</v>
      </c>
      <c r="F3" s="1" t="s">
        <v>12</v>
      </c>
      <c r="G3" s="1" t="s">
        <v>31</v>
      </c>
      <c r="H3" s="1" t="s">
        <v>55</v>
      </c>
      <c r="I3" s="1" t="s">
        <v>36</v>
      </c>
      <c r="J3" s="1" t="s">
        <v>4</v>
      </c>
      <c r="K3" s="1" t="s">
        <v>32</v>
      </c>
      <c r="L3" s="1" t="s">
        <v>42</v>
      </c>
      <c r="M3" s="1" t="s">
        <v>26</v>
      </c>
      <c r="N3" s="1" t="s">
        <v>22</v>
      </c>
      <c r="O3" s="1" t="s">
        <v>64</v>
      </c>
      <c r="P3" s="1" t="s">
        <v>41</v>
      </c>
      <c r="Q3" s="9">
        <v>41.77</v>
      </c>
      <c r="R3" s="3" t="s">
        <v>24</v>
      </c>
      <c r="S3" s="3" t="s">
        <v>5</v>
      </c>
      <c r="T3" s="3" t="s">
        <v>21</v>
      </c>
      <c r="U3" s="3" t="b">
        <v>1</v>
      </c>
      <c r="V3" s="3" t="b">
        <v>1</v>
      </c>
      <c r="W3" s="8">
        <v>1</v>
      </c>
      <c r="Y3" s="8">
        <v>1</v>
      </c>
      <c r="AA3" s="10">
        <f t="shared" si="0"/>
        <v>41.77</v>
      </c>
      <c r="AB3" s="10">
        <f t="shared" si="1"/>
        <v>41.77</v>
      </c>
      <c r="AC3" s="10" t="str">
        <f t="shared" si="2"/>
        <v/>
      </c>
      <c r="AD3" s="10" t="str">
        <f t="shared" si="3"/>
        <v/>
      </c>
      <c r="AE3" s="10">
        <f t="shared" si="4"/>
        <v>41.77</v>
      </c>
    </row>
    <row r="4" spans="1:32" x14ac:dyDescent="0.2">
      <c r="A4" s="3" t="s">
        <v>50</v>
      </c>
      <c r="B4" s="3">
        <v>2019</v>
      </c>
      <c r="C4" s="1" t="s">
        <v>3</v>
      </c>
      <c r="D4" s="1" t="s">
        <v>29</v>
      </c>
      <c r="E4" s="1" t="s">
        <v>30</v>
      </c>
      <c r="F4" s="1" t="s">
        <v>12</v>
      </c>
      <c r="G4" s="1" t="s">
        <v>31</v>
      </c>
      <c r="H4" s="1" t="s">
        <v>55</v>
      </c>
      <c r="I4" s="1" t="s">
        <v>36</v>
      </c>
      <c r="J4" s="1" t="s">
        <v>4</v>
      </c>
      <c r="K4" s="1" t="s">
        <v>32</v>
      </c>
      <c r="L4" s="1" t="s">
        <v>42</v>
      </c>
      <c r="M4" s="1" t="s">
        <v>26</v>
      </c>
      <c r="N4" s="1" t="s">
        <v>22</v>
      </c>
      <c r="O4" s="1" t="s">
        <v>37</v>
      </c>
      <c r="P4" s="1" t="s">
        <v>41</v>
      </c>
      <c r="Q4" s="9">
        <v>53.27</v>
      </c>
      <c r="R4" s="3" t="s">
        <v>24</v>
      </c>
      <c r="S4" s="3" t="s">
        <v>5</v>
      </c>
      <c r="T4" s="3" t="s">
        <v>21</v>
      </c>
      <c r="U4" s="3" t="b">
        <v>1</v>
      </c>
      <c r="V4" s="3" t="b">
        <v>1</v>
      </c>
      <c r="W4" s="8">
        <v>1</v>
      </c>
      <c r="Y4" s="8">
        <v>1</v>
      </c>
      <c r="AA4" s="10">
        <f t="shared" si="0"/>
        <v>53.27</v>
      </c>
      <c r="AB4" s="10">
        <f t="shared" si="1"/>
        <v>53.27</v>
      </c>
      <c r="AC4" s="10" t="str">
        <f t="shared" si="2"/>
        <v/>
      </c>
      <c r="AD4" s="10" t="str">
        <f t="shared" si="3"/>
        <v/>
      </c>
      <c r="AE4" s="10">
        <f t="shared" si="4"/>
        <v>53.27</v>
      </c>
    </row>
    <row r="5" spans="1:32" x14ac:dyDescent="0.2">
      <c r="A5" s="3" t="s">
        <v>50</v>
      </c>
      <c r="B5" s="3">
        <v>2019</v>
      </c>
      <c r="C5" s="1" t="s">
        <v>3</v>
      </c>
      <c r="D5" s="1" t="s">
        <v>29</v>
      </c>
      <c r="E5" s="1" t="s">
        <v>30</v>
      </c>
      <c r="F5" s="1" t="s">
        <v>12</v>
      </c>
      <c r="G5" s="1" t="s">
        <v>31</v>
      </c>
      <c r="H5" s="1" t="s">
        <v>55</v>
      </c>
      <c r="I5" s="1" t="s">
        <v>36</v>
      </c>
      <c r="J5" s="1" t="s">
        <v>4</v>
      </c>
      <c r="K5" s="1" t="s">
        <v>13</v>
      </c>
      <c r="L5" s="1" t="s">
        <v>66</v>
      </c>
      <c r="M5" s="1" t="s">
        <v>38</v>
      </c>
      <c r="N5" s="1" t="s">
        <v>34</v>
      </c>
      <c r="O5" s="1" t="s">
        <v>0</v>
      </c>
      <c r="P5" s="1" t="s">
        <v>41</v>
      </c>
      <c r="Q5" s="9">
        <v>43.39</v>
      </c>
      <c r="R5" s="3" t="s">
        <v>24</v>
      </c>
      <c r="S5" s="3" t="s">
        <v>5</v>
      </c>
      <c r="T5" s="3" t="s">
        <v>21</v>
      </c>
      <c r="U5" s="3" t="b">
        <v>1</v>
      </c>
      <c r="V5" s="3" t="b">
        <v>1</v>
      </c>
      <c r="W5" s="8">
        <v>1</v>
      </c>
      <c r="Y5" s="8">
        <v>1</v>
      </c>
      <c r="AA5" s="10">
        <f t="shared" si="0"/>
        <v>43.39</v>
      </c>
      <c r="AB5" s="10">
        <f t="shared" si="1"/>
        <v>43.39</v>
      </c>
      <c r="AC5" s="10" t="str">
        <f t="shared" si="2"/>
        <v/>
      </c>
      <c r="AD5" s="10" t="str">
        <f t="shared" si="3"/>
        <v/>
      </c>
      <c r="AE5" s="10">
        <f t="shared" si="4"/>
        <v>43.39</v>
      </c>
    </row>
    <row r="6" spans="1:32" x14ac:dyDescent="0.2">
      <c r="A6" s="3" t="s">
        <v>50</v>
      </c>
      <c r="B6" s="3">
        <v>2019</v>
      </c>
      <c r="C6" s="1" t="s">
        <v>3</v>
      </c>
      <c r="D6" s="1" t="s">
        <v>29</v>
      </c>
      <c r="E6" s="1" t="s">
        <v>30</v>
      </c>
      <c r="F6" s="1" t="s">
        <v>12</v>
      </c>
      <c r="G6" s="1" t="s">
        <v>31</v>
      </c>
      <c r="H6" s="1" t="s">
        <v>55</v>
      </c>
      <c r="I6" s="1" t="s">
        <v>36</v>
      </c>
      <c r="J6" s="1" t="s">
        <v>4</v>
      </c>
      <c r="K6" s="1" t="s">
        <v>56</v>
      </c>
      <c r="L6" s="1" t="s">
        <v>43</v>
      </c>
      <c r="M6" s="1" t="s">
        <v>67</v>
      </c>
      <c r="N6" s="1" t="s">
        <v>68</v>
      </c>
      <c r="O6" s="1" t="s">
        <v>0</v>
      </c>
      <c r="P6" s="1" t="s">
        <v>41</v>
      </c>
      <c r="Q6" s="9">
        <v>76.069999999999993</v>
      </c>
      <c r="R6" s="3" t="s">
        <v>24</v>
      </c>
      <c r="S6" s="3" t="s">
        <v>5</v>
      </c>
      <c r="T6" s="3" t="s">
        <v>21</v>
      </c>
      <c r="U6" s="3" t="b">
        <v>1</v>
      </c>
      <c r="V6" s="3" t="b">
        <v>1</v>
      </c>
      <c r="W6" s="8">
        <v>1</v>
      </c>
      <c r="Y6" s="8">
        <v>1</v>
      </c>
      <c r="AA6" s="10">
        <f t="shared" si="0"/>
        <v>76.069999999999993</v>
      </c>
      <c r="AB6" s="10">
        <f t="shared" si="1"/>
        <v>76.069999999999993</v>
      </c>
      <c r="AC6" s="10" t="str">
        <f t="shared" si="2"/>
        <v/>
      </c>
      <c r="AD6" s="10" t="str">
        <f t="shared" si="3"/>
        <v/>
      </c>
      <c r="AE6" s="10">
        <f t="shared" si="4"/>
        <v>76.069999999999993</v>
      </c>
    </row>
    <row r="7" spans="1:32" x14ac:dyDescent="0.2">
      <c r="A7" s="3" t="s">
        <v>46</v>
      </c>
      <c r="B7" s="3">
        <v>2019</v>
      </c>
      <c r="C7" s="1" t="s">
        <v>3</v>
      </c>
      <c r="D7" s="1" t="s">
        <v>29</v>
      </c>
      <c r="E7" s="1" t="s">
        <v>30</v>
      </c>
      <c r="F7" s="1" t="s">
        <v>12</v>
      </c>
      <c r="G7" s="1" t="s">
        <v>31</v>
      </c>
      <c r="H7" s="1" t="s">
        <v>55</v>
      </c>
      <c r="I7" s="1" t="s">
        <v>36</v>
      </c>
      <c r="J7" s="1" t="s">
        <v>4</v>
      </c>
      <c r="K7" s="1" t="s">
        <v>56</v>
      </c>
      <c r="L7" s="1" t="s">
        <v>43</v>
      </c>
      <c r="M7" s="1" t="s">
        <v>67</v>
      </c>
      <c r="N7" s="1" t="s">
        <v>68</v>
      </c>
      <c r="O7" s="1" t="s">
        <v>0</v>
      </c>
      <c r="P7" s="1" t="s">
        <v>41</v>
      </c>
      <c r="Q7" s="9">
        <v>79.77</v>
      </c>
      <c r="R7" s="3" t="s">
        <v>24</v>
      </c>
      <c r="S7" s="3" t="s">
        <v>5</v>
      </c>
      <c r="T7" s="3" t="s">
        <v>21</v>
      </c>
      <c r="U7" s="3" t="b">
        <v>1</v>
      </c>
      <c r="V7" s="3" t="b">
        <v>1</v>
      </c>
      <c r="W7" s="8">
        <v>1</v>
      </c>
      <c r="Y7" s="8">
        <v>1</v>
      </c>
      <c r="AA7" s="10">
        <f t="shared" si="0"/>
        <v>79.77</v>
      </c>
      <c r="AB7" s="10">
        <f t="shared" si="1"/>
        <v>79.77</v>
      </c>
      <c r="AC7" s="10" t="str">
        <f t="shared" si="2"/>
        <v/>
      </c>
      <c r="AD7" s="10" t="str">
        <f t="shared" si="3"/>
        <v/>
      </c>
      <c r="AE7" s="10">
        <f t="shared" si="4"/>
        <v>79.77</v>
      </c>
    </row>
    <row r="8" spans="1:32" x14ac:dyDescent="0.2">
      <c r="A8" s="3" t="s">
        <v>46</v>
      </c>
      <c r="B8" s="3">
        <v>2019</v>
      </c>
      <c r="C8" s="1" t="s">
        <v>3</v>
      </c>
      <c r="D8" s="1" t="s">
        <v>29</v>
      </c>
      <c r="E8" s="1" t="s">
        <v>30</v>
      </c>
      <c r="F8" s="1" t="s">
        <v>12</v>
      </c>
      <c r="G8" s="1" t="s">
        <v>31</v>
      </c>
      <c r="H8" s="1" t="s">
        <v>55</v>
      </c>
      <c r="I8" s="1" t="s">
        <v>36</v>
      </c>
      <c r="J8" s="1" t="s">
        <v>4</v>
      </c>
      <c r="K8" s="1" t="s">
        <v>62</v>
      </c>
      <c r="L8" s="1" t="s">
        <v>25</v>
      </c>
      <c r="M8" s="1" t="s">
        <v>63</v>
      </c>
      <c r="N8" s="1" t="s">
        <v>65</v>
      </c>
      <c r="O8" s="1" t="s">
        <v>0</v>
      </c>
      <c r="P8" s="1" t="s">
        <v>41</v>
      </c>
      <c r="Q8" s="9">
        <v>3.47</v>
      </c>
      <c r="R8" s="3" t="s">
        <v>24</v>
      </c>
      <c r="S8" s="3" t="s">
        <v>5</v>
      </c>
      <c r="T8" s="3" t="s">
        <v>21</v>
      </c>
      <c r="U8" s="3" t="b">
        <v>1</v>
      </c>
      <c r="V8" s="3" t="b">
        <v>1</v>
      </c>
      <c r="W8" s="8">
        <v>1</v>
      </c>
      <c r="Y8" s="8">
        <v>1</v>
      </c>
      <c r="AA8" s="10">
        <f t="shared" si="0"/>
        <v>3.47</v>
      </c>
      <c r="AB8" s="10">
        <f t="shared" si="1"/>
        <v>3.47</v>
      </c>
      <c r="AC8" s="10" t="str">
        <f t="shared" si="2"/>
        <v/>
      </c>
      <c r="AD8" s="10" t="str">
        <f t="shared" si="3"/>
        <v/>
      </c>
      <c r="AE8" s="10">
        <f t="shared" si="4"/>
        <v>3.47</v>
      </c>
    </row>
    <row r="9" spans="1:32" x14ac:dyDescent="0.2">
      <c r="A9" s="3" t="s">
        <v>46</v>
      </c>
      <c r="B9" s="3">
        <v>2019</v>
      </c>
      <c r="C9" s="1" t="s">
        <v>3</v>
      </c>
      <c r="D9" s="1" t="s">
        <v>29</v>
      </c>
      <c r="E9" s="1" t="s">
        <v>30</v>
      </c>
      <c r="F9" s="1" t="s">
        <v>12</v>
      </c>
      <c r="G9" s="1" t="s">
        <v>31</v>
      </c>
      <c r="H9" s="1" t="s">
        <v>55</v>
      </c>
      <c r="I9" s="1" t="s">
        <v>36</v>
      </c>
      <c r="J9" s="1" t="s">
        <v>4</v>
      </c>
      <c r="K9" s="1" t="s">
        <v>32</v>
      </c>
      <c r="L9" s="1" t="s">
        <v>42</v>
      </c>
      <c r="M9" s="1" t="s">
        <v>26</v>
      </c>
      <c r="N9" s="1" t="s">
        <v>22</v>
      </c>
      <c r="O9" s="1" t="s">
        <v>64</v>
      </c>
      <c r="P9" s="1" t="s">
        <v>41</v>
      </c>
      <c r="Q9" s="9">
        <v>41.66</v>
      </c>
      <c r="R9" s="3" t="s">
        <v>24</v>
      </c>
      <c r="S9" s="3" t="s">
        <v>5</v>
      </c>
      <c r="T9" s="3" t="s">
        <v>21</v>
      </c>
      <c r="U9" s="3" t="b">
        <v>1</v>
      </c>
      <c r="V9" s="3" t="b">
        <v>1</v>
      </c>
      <c r="W9" s="8">
        <v>1</v>
      </c>
      <c r="Y9" s="8">
        <v>1</v>
      </c>
      <c r="AA9" s="10">
        <f t="shared" si="0"/>
        <v>41.66</v>
      </c>
      <c r="AB9" s="10">
        <f t="shared" si="1"/>
        <v>41.66</v>
      </c>
      <c r="AC9" s="10" t="str">
        <f t="shared" si="2"/>
        <v/>
      </c>
      <c r="AD9" s="10" t="str">
        <f t="shared" si="3"/>
        <v/>
      </c>
      <c r="AE9" s="10">
        <f t="shared" si="4"/>
        <v>41.66</v>
      </c>
    </row>
    <row r="10" spans="1:32" x14ac:dyDescent="0.2">
      <c r="A10" s="3" t="s">
        <v>46</v>
      </c>
      <c r="B10" s="3">
        <v>2019</v>
      </c>
      <c r="C10" s="1" t="s">
        <v>3</v>
      </c>
      <c r="D10" s="1" t="s">
        <v>29</v>
      </c>
      <c r="E10" s="1" t="s">
        <v>30</v>
      </c>
      <c r="F10" s="1" t="s">
        <v>12</v>
      </c>
      <c r="G10" s="1" t="s">
        <v>31</v>
      </c>
      <c r="H10" s="1" t="s">
        <v>55</v>
      </c>
      <c r="I10" s="1" t="s">
        <v>36</v>
      </c>
      <c r="J10" s="1" t="s">
        <v>4</v>
      </c>
      <c r="K10" s="1" t="s">
        <v>32</v>
      </c>
      <c r="L10" s="1" t="s">
        <v>42</v>
      </c>
      <c r="M10" s="1" t="s">
        <v>26</v>
      </c>
      <c r="N10" s="1" t="s">
        <v>22</v>
      </c>
      <c r="O10" s="1" t="s">
        <v>37</v>
      </c>
      <c r="P10" s="1" t="s">
        <v>41</v>
      </c>
      <c r="Q10" s="9">
        <v>52.9</v>
      </c>
      <c r="R10" s="3" t="s">
        <v>24</v>
      </c>
      <c r="S10" s="3" t="s">
        <v>5</v>
      </c>
      <c r="T10" s="3" t="s">
        <v>21</v>
      </c>
      <c r="U10" s="3" t="b">
        <v>1</v>
      </c>
      <c r="V10" s="3" t="b">
        <v>1</v>
      </c>
      <c r="W10" s="8">
        <v>1</v>
      </c>
      <c r="Y10" s="8">
        <v>1</v>
      </c>
      <c r="AA10" s="10">
        <f t="shared" si="0"/>
        <v>52.9</v>
      </c>
      <c r="AB10" s="10">
        <f t="shared" si="1"/>
        <v>52.9</v>
      </c>
      <c r="AC10" s="10" t="str">
        <f t="shared" si="2"/>
        <v/>
      </c>
      <c r="AD10" s="10" t="str">
        <f t="shared" si="3"/>
        <v/>
      </c>
      <c r="AE10" s="10">
        <f t="shared" si="4"/>
        <v>52.9</v>
      </c>
    </row>
    <row r="11" spans="1:32" x14ac:dyDescent="0.2">
      <c r="A11" s="3" t="s">
        <v>46</v>
      </c>
      <c r="B11" s="3">
        <v>2019</v>
      </c>
      <c r="C11" s="1" t="s">
        <v>3</v>
      </c>
      <c r="D11" s="1" t="s">
        <v>29</v>
      </c>
      <c r="E11" s="1" t="s">
        <v>30</v>
      </c>
      <c r="F11" s="1" t="s">
        <v>12</v>
      </c>
      <c r="G11" s="1" t="s">
        <v>31</v>
      </c>
      <c r="H11" s="1" t="s">
        <v>55</v>
      </c>
      <c r="I11" s="1" t="s">
        <v>36</v>
      </c>
      <c r="J11" s="1" t="s">
        <v>4</v>
      </c>
      <c r="K11" s="1" t="s">
        <v>13</v>
      </c>
      <c r="L11" s="1" t="s">
        <v>66</v>
      </c>
      <c r="M11" s="1" t="s">
        <v>38</v>
      </c>
      <c r="N11" s="1" t="s">
        <v>34</v>
      </c>
      <c r="O11" s="1" t="s">
        <v>0</v>
      </c>
      <c r="P11" s="1" t="s">
        <v>41</v>
      </c>
      <c r="Q11" s="9">
        <v>42.7</v>
      </c>
      <c r="R11" s="3" t="s">
        <v>24</v>
      </c>
      <c r="S11" s="3" t="s">
        <v>5</v>
      </c>
      <c r="T11" s="3" t="s">
        <v>21</v>
      </c>
      <c r="U11" s="3" t="b">
        <v>1</v>
      </c>
      <c r="V11" s="3" t="b">
        <v>1</v>
      </c>
      <c r="W11" s="8">
        <v>1</v>
      </c>
      <c r="Y11" s="8">
        <v>1</v>
      </c>
      <c r="AA11" s="10">
        <f t="shared" si="0"/>
        <v>42.7</v>
      </c>
      <c r="AB11" s="10">
        <f t="shared" si="1"/>
        <v>42.7</v>
      </c>
      <c r="AC11" s="10" t="str">
        <f t="shared" si="2"/>
        <v/>
      </c>
      <c r="AD11" s="10" t="str">
        <f t="shared" si="3"/>
        <v/>
      </c>
      <c r="AE11" s="10">
        <f t="shared" si="4"/>
        <v>42.7</v>
      </c>
    </row>
    <row r="12" spans="1:32" x14ac:dyDescent="0.2">
      <c r="A12" s="3" t="s">
        <v>6</v>
      </c>
      <c r="B12" s="3">
        <v>2019</v>
      </c>
      <c r="C12" s="1" t="s">
        <v>3</v>
      </c>
      <c r="D12" s="1" t="s">
        <v>29</v>
      </c>
      <c r="E12" s="1" t="s">
        <v>30</v>
      </c>
      <c r="F12" s="1" t="s">
        <v>12</v>
      </c>
      <c r="G12" s="1" t="s">
        <v>31</v>
      </c>
      <c r="H12" s="1" t="s">
        <v>55</v>
      </c>
      <c r="I12" s="1" t="s">
        <v>36</v>
      </c>
      <c r="J12" s="1" t="s">
        <v>4</v>
      </c>
      <c r="K12" s="1" t="s">
        <v>32</v>
      </c>
      <c r="L12" s="1" t="s">
        <v>42</v>
      </c>
      <c r="M12" s="1" t="s">
        <v>26</v>
      </c>
      <c r="N12" s="1" t="s">
        <v>22</v>
      </c>
      <c r="O12" s="1" t="s">
        <v>64</v>
      </c>
      <c r="P12" s="1" t="s">
        <v>41</v>
      </c>
      <c r="Q12" s="9">
        <v>36.4</v>
      </c>
      <c r="R12" s="3" t="s">
        <v>24</v>
      </c>
      <c r="S12" s="3" t="s">
        <v>5</v>
      </c>
      <c r="T12" s="3" t="s">
        <v>21</v>
      </c>
      <c r="U12" s="3" t="b">
        <v>1</v>
      </c>
      <c r="V12" s="3" t="b">
        <v>1</v>
      </c>
      <c r="W12" s="8">
        <v>1</v>
      </c>
      <c r="Y12" s="8">
        <v>1</v>
      </c>
      <c r="AA12" s="10">
        <f t="shared" si="0"/>
        <v>36.4</v>
      </c>
      <c r="AB12" s="10">
        <f t="shared" si="1"/>
        <v>36.4</v>
      </c>
      <c r="AC12" s="10" t="str">
        <f t="shared" si="2"/>
        <v/>
      </c>
      <c r="AD12" s="10" t="str">
        <f t="shared" si="3"/>
        <v/>
      </c>
      <c r="AE12" s="10">
        <f t="shared" si="4"/>
        <v>36.4</v>
      </c>
    </row>
    <row r="13" spans="1:32" x14ac:dyDescent="0.2">
      <c r="A13" s="3" t="s">
        <v>6</v>
      </c>
      <c r="B13" s="3">
        <v>2019</v>
      </c>
      <c r="C13" s="1" t="s">
        <v>3</v>
      </c>
      <c r="D13" s="1" t="s">
        <v>29</v>
      </c>
      <c r="E13" s="1" t="s">
        <v>30</v>
      </c>
      <c r="F13" s="1" t="s">
        <v>12</v>
      </c>
      <c r="G13" s="1" t="s">
        <v>31</v>
      </c>
      <c r="H13" s="1" t="s">
        <v>55</v>
      </c>
      <c r="I13" s="1" t="s">
        <v>36</v>
      </c>
      <c r="J13" s="1" t="s">
        <v>4</v>
      </c>
      <c r="K13" s="1" t="s">
        <v>32</v>
      </c>
      <c r="L13" s="1" t="s">
        <v>42</v>
      </c>
      <c r="M13" s="1" t="s">
        <v>26</v>
      </c>
      <c r="N13" s="1" t="s">
        <v>22</v>
      </c>
      <c r="O13" s="1" t="s">
        <v>37</v>
      </c>
      <c r="P13" s="1" t="s">
        <v>41</v>
      </c>
      <c r="Q13" s="9">
        <v>58.21</v>
      </c>
      <c r="R13" s="3" t="s">
        <v>24</v>
      </c>
      <c r="S13" s="3" t="s">
        <v>5</v>
      </c>
      <c r="T13" s="3" t="s">
        <v>21</v>
      </c>
      <c r="U13" s="3" t="b">
        <v>1</v>
      </c>
      <c r="V13" s="3" t="b">
        <v>1</v>
      </c>
      <c r="W13" s="8">
        <v>1</v>
      </c>
      <c r="Y13" s="8">
        <v>1</v>
      </c>
      <c r="AA13" s="10">
        <f t="shared" si="0"/>
        <v>58.21</v>
      </c>
      <c r="AB13" s="10">
        <f t="shared" si="1"/>
        <v>58.21</v>
      </c>
      <c r="AC13" s="10" t="str">
        <f t="shared" si="2"/>
        <v/>
      </c>
      <c r="AD13" s="10" t="str">
        <f t="shared" si="3"/>
        <v/>
      </c>
      <c r="AE13" s="10">
        <f t="shared" si="4"/>
        <v>58.21</v>
      </c>
    </row>
    <row r="14" spans="1:32" ht="24" x14ac:dyDescent="0.2">
      <c r="A14" s="3" t="s">
        <v>6</v>
      </c>
      <c r="B14" s="3">
        <v>2019</v>
      </c>
      <c r="C14" s="1" t="s">
        <v>3</v>
      </c>
      <c r="D14" s="1" t="s">
        <v>29</v>
      </c>
      <c r="E14" s="1" t="s">
        <v>30</v>
      </c>
      <c r="F14" s="1" t="s">
        <v>12</v>
      </c>
      <c r="G14" s="1" t="s">
        <v>31</v>
      </c>
      <c r="H14" s="1" t="s">
        <v>55</v>
      </c>
      <c r="I14" s="1" t="s">
        <v>36</v>
      </c>
      <c r="J14" s="1" t="s">
        <v>4</v>
      </c>
      <c r="K14" s="1" t="s">
        <v>27</v>
      </c>
      <c r="L14" s="7" t="s">
        <v>14</v>
      </c>
      <c r="M14" s="1" t="s">
        <v>51</v>
      </c>
      <c r="O14" s="1" t="s">
        <v>0</v>
      </c>
      <c r="P14" s="1" t="s">
        <v>41</v>
      </c>
      <c r="Q14" s="9">
        <v>5.68</v>
      </c>
      <c r="R14" s="3" t="s">
        <v>24</v>
      </c>
      <c r="S14" s="3" t="s">
        <v>5</v>
      </c>
      <c r="T14" s="3" t="s">
        <v>21</v>
      </c>
      <c r="U14" s="3" t="b">
        <v>1</v>
      </c>
      <c r="V14" s="3" t="b">
        <v>1</v>
      </c>
      <c r="W14" s="8">
        <v>1</v>
      </c>
      <c r="Y14" s="8">
        <v>1</v>
      </c>
      <c r="AA14" s="10">
        <f t="shared" si="0"/>
        <v>5.68</v>
      </c>
      <c r="AB14" s="10">
        <f t="shared" si="1"/>
        <v>5.68</v>
      </c>
      <c r="AC14" s="10" t="str">
        <f t="shared" si="2"/>
        <v/>
      </c>
      <c r="AD14" s="10" t="str">
        <f t="shared" si="3"/>
        <v/>
      </c>
      <c r="AE14" s="10">
        <f t="shared" si="4"/>
        <v>5.68</v>
      </c>
    </row>
    <row r="15" spans="1:32" x14ac:dyDescent="0.2">
      <c r="A15" s="3" t="s">
        <v>6</v>
      </c>
      <c r="B15" s="3">
        <v>2019</v>
      </c>
      <c r="C15" s="1" t="s">
        <v>3</v>
      </c>
      <c r="D15" s="1" t="s">
        <v>29</v>
      </c>
      <c r="E15" s="1" t="s">
        <v>30</v>
      </c>
      <c r="F15" s="1" t="s">
        <v>12</v>
      </c>
      <c r="G15" s="1" t="s">
        <v>31</v>
      </c>
      <c r="H15" s="1" t="s">
        <v>55</v>
      </c>
      <c r="I15" s="1" t="s">
        <v>36</v>
      </c>
      <c r="J15" s="1" t="s">
        <v>4</v>
      </c>
      <c r="K15" s="1" t="s">
        <v>13</v>
      </c>
      <c r="L15" s="1" t="s">
        <v>66</v>
      </c>
      <c r="M15" s="1" t="s">
        <v>38</v>
      </c>
      <c r="N15" s="1" t="s">
        <v>34</v>
      </c>
      <c r="O15" s="1" t="s">
        <v>0</v>
      </c>
      <c r="P15" s="1" t="s">
        <v>41</v>
      </c>
      <c r="Q15" s="9">
        <v>40.31</v>
      </c>
      <c r="R15" s="3" t="s">
        <v>24</v>
      </c>
      <c r="S15" s="3" t="s">
        <v>5</v>
      </c>
      <c r="T15" s="3" t="s">
        <v>21</v>
      </c>
      <c r="U15" s="3" t="b">
        <v>1</v>
      </c>
      <c r="V15" s="3" t="b">
        <v>1</v>
      </c>
      <c r="W15" s="8">
        <v>1</v>
      </c>
      <c r="Y15" s="8">
        <v>1</v>
      </c>
      <c r="AA15" s="10">
        <f t="shared" si="0"/>
        <v>40.31</v>
      </c>
      <c r="AB15" s="10">
        <f t="shared" si="1"/>
        <v>40.31</v>
      </c>
      <c r="AC15" s="10" t="str">
        <f t="shared" si="2"/>
        <v/>
      </c>
      <c r="AD15" s="10" t="str">
        <f t="shared" si="3"/>
        <v/>
      </c>
      <c r="AE15" s="10">
        <f t="shared" si="4"/>
        <v>40.31</v>
      </c>
    </row>
    <row r="16" spans="1:32" x14ac:dyDescent="0.2">
      <c r="A16" s="3" t="s">
        <v>6</v>
      </c>
      <c r="B16" s="3">
        <v>2019</v>
      </c>
      <c r="C16" s="1" t="s">
        <v>3</v>
      </c>
      <c r="D16" s="1" t="s">
        <v>29</v>
      </c>
      <c r="E16" s="1" t="s">
        <v>30</v>
      </c>
      <c r="F16" s="1" t="s">
        <v>12</v>
      </c>
      <c r="G16" s="1" t="s">
        <v>31</v>
      </c>
      <c r="H16" s="1" t="s">
        <v>55</v>
      </c>
      <c r="I16" s="1" t="s">
        <v>36</v>
      </c>
      <c r="J16" s="1" t="s">
        <v>4</v>
      </c>
      <c r="K16" s="1" t="s">
        <v>56</v>
      </c>
      <c r="L16" s="1" t="s">
        <v>43</v>
      </c>
      <c r="M16" s="1" t="s">
        <v>67</v>
      </c>
      <c r="N16" s="1" t="s">
        <v>68</v>
      </c>
      <c r="O16" s="1" t="s">
        <v>0</v>
      </c>
      <c r="P16" s="1" t="s">
        <v>41</v>
      </c>
      <c r="Q16" s="9">
        <v>88.96</v>
      </c>
      <c r="R16" s="3" t="s">
        <v>24</v>
      </c>
      <c r="S16" s="3" t="s">
        <v>5</v>
      </c>
      <c r="T16" s="3" t="s">
        <v>21</v>
      </c>
      <c r="U16" s="3" t="b">
        <v>1</v>
      </c>
      <c r="V16" s="3" t="b">
        <v>1</v>
      </c>
      <c r="W16" s="8">
        <v>1</v>
      </c>
      <c r="Y16" s="8">
        <v>1</v>
      </c>
      <c r="AA16" s="10">
        <f t="shared" si="0"/>
        <v>88.96</v>
      </c>
      <c r="AB16" s="10">
        <f t="shared" si="1"/>
        <v>88.96</v>
      </c>
      <c r="AC16" s="10" t="str">
        <f t="shared" si="2"/>
        <v/>
      </c>
      <c r="AD16" s="10" t="str">
        <f t="shared" si="3"/>
        <v/>
      </c>
      <c r="AE16" s="10">
        <f t="shared" si="4"/>
        <v>88.96</v>
      </c>
    </row>
    <row r="17" spans="1:31" x14ac:dyDescent="0.2">
      <c r="A17" s="3" t="s">
        <v>15</v>
      </c>
      <c r="B17" s="3">
        <v>2019</v>
      </c>
      <c r="C17" s="1" t="s">
        <v>3</v>
      </c>
      <c r="D17" s="1" t="s">
        <v>29</v>
      </c>
      <c r="E17" s="1" t="s">
        <v>30</v>
      </c>
      <c r="F17" s="1" t="s">
        <v>12</v>
      </c>
      <c r="G17" s="1" t="s">
        <v>31</v>
      </c>
      <c r="H17" s="1" t="s">
        <v>55</v>
      </c>
      <c r="I17" s="1" t="s">
        <v>36</v>
      </c>
      <c r="J17" s="1" t="s">
        <v>4</v>
      </c>
      <c r="K17" s="1" t="s">
        <v>56</v>
      </c>
      <c r="L17" s="1" t="s">
        <v>43</v>
      </c>
      <c r="M17" s="1" t="s">
        <v>67</v>
      </c>
      <c r="N17" s="1" t="s">
        <v>68</v>
      </c>
      <c r="O17" s="1" t="s">
        <v>0</v>
      </c>
      <c r="P17" s="1" t="s">
        <v>41</v>
      </c>
      <c r="Q17" s="9">
        <v>80.989999999999995</v>
      </c>
      <c r="R17" s="3" t="s">
        <v>24</v>
      </c>
      <c r="S17" s="3" t="s">
        <v>5</v>
      </c>
      <c r="T17" s="3" t="s">
        <v>21</v>
      </c>
      <c r="U17" s="3" t="b">
        <v>1</v>
      </c>
      <c r="V17" s="3" t="b">
        <v>1</v>
      </c>
      <c r="W17" s="8">
        <v>1</v>
      </c>
      <c r="Y17" s="8">
        <v>1</v>
      </c>
      <c r="AA17" s="10">
        <f t="shared" si="0"/>
        <v>80.989999999999995</v>
      </c>
      <c r="AB17" s="10">
        <f t="shared" si="1"/>
        <v>80.989999999999995</v>
      </c>
      <c r="AC17" s="10" t="str">
        <f t="shared" si="2"/>
        <v/>
      </c>
      <c r="AD17" s="10" t="str">
        <f t="shared" si="3"/>
        <v/>
      </c>
      <c r="AE17" s="10">
        <f t="shared" si="4"/>
        <v>80.989999999999995</v>
      </c>
    </row>
    <row r="18" spans="1:31" x14ac:dyDescent="0.2">
      <c r="A18" s="3" t="s">
        <v>15</v>
      </c>
      <c r="B18" s="3">
        <v>2019</v>
      </c>
      <c r="C18" s="1" t="s">
        <v>3</v>
      </c>
      <c r="D18" s="1" t="s">
        <v>29</v>
      </c>
      <c r="E18" s="1" t="s">
        <v>30</v>
      </c>
      <c r="F18" s="1" t="s">
        <v>12</v>
      </c>
      <c r="G18" s="1" t="s">
        <v>31</v>
      </c>
      <c r="H18" s="1" t="s">
        <v>55</v>
      </c>
      <c r="I18" s="1" t="s">
        <v>36</v>
      </c>
      <c r="J18" s="1" t="s">
        <v>4</v>
      </c>
      <c r="K18" s="1" t="s">
        <v>32</v>
      </c>
      <c r="L18" s="1" t="s">
        <v>42</v>
      </c>
      <c r="M18" s="1" t="s">
        <v>26</v>
      </c>
      <c r="N18" s="1" t="s">
        <v>22</v>
      </c>
      <c r="O18" s="1" t="s">
        <v>64</v>
      </c>
      <c r="P18" s="1" t="s">
        <v>41</v>
      </c>
      <c r="Q18" s="9">
        <v>45.34</v>
      </c>
      <c r="R18" s="3" t="s">
        <v>24</v>
      </c>
      <c r="S18" s="3" t="s">
        <v>5</v>
      </c>
      <c r="T18" s="3" t="s">
        <v>21</v>
      </c>
      <c r="U18" s="3" t="b">
        <v>1</v>
      </c>
      <c r="V18" s="3" t="b">
        <v>1</v>
      </c>
      <c r="W18" s="8">
        <v>1</v>
      </c>
      <c r="Y18" s="8">
        <v>1</v>
      </c>
      <c r="AA18" s="10">
        <f t="shared" si="0"/>
        <v>45.34</v>
      </c>
      <c r="AB18" s="10">
        <f t="shared" si="1"/>
        <v>45.34</v>
      </c>
      <c r="AC18" s="10" t="str">
        <f t="shared" si="2"/>
        <v/>
      </c>
      <c r="AD18" s="10" t="str">
        <f t="shared" si="3"/>
        <v/>
      </c>
      <c r="AE18" s="10">
        <f t="shared" si="4"/>
        <v>45.34</v>
      </c>
    </row>
    <row r="19" spans="1:31" x14ac:dyDescent="0.2">
      <c r="A19" s="3" t="s">
        <v>15</v>
      </c>
      <c r="B19" s="3">
        <v>2019</v>
      </c>
      <c r="C19" s="1" t="s">
        <v>3</v>
      </c>
      <c r="D19" s="1" t="s">
        <v>29</v>
      </c>
      <c r="E19" s="1" t="s">
        <v>30</v>
      </c>
      <c r="F19" s="1" t="s">
        <v>12</v>
      </c>
      <c r="G19" s="1" t="s">
        <v>31</v>
      </c>
      <c r="H19" s="1" t="s">
        <v>55</v>
      </c>
      <c r="I19" s="1" t="s">
        <v>36</v>
      </c>
      <c r="J19" s="1" t="s">
        <v>4</v>
      </c>
      <c r="K19" s="1" t="s">
        <v>32</v>
      </c>
      <c r="L19" s="1" t="s">
        <v>42</v>
      </c>
      <c r="M19" s="1" t="s">
        <v>26</v>
      </c>
      <c r="N19" s="1" t="s">
        <v>22</v>
      </c>
      <c r="O19" s="1" t="s">
        <v>37</v>
      </c>
      <c r="P19" s="1" t="s">
        <v>41</v>
      </c>
      <c r="Q19" s="9">
        <v>44.43</v>
      </c>
      <c r="R19" s="3" t="s">
        <v>24</v>
      </c>
      <c r="S19" s="3" t="s">
        <v>5</v>
      </c>
      <c r="T19" s="3" t="s">
        <v>21</v>
      </c>
      <c r="U19" s="3" t="b">
        <v>1</v>
      </c>
      <c r="V19" s="3" t="b">
        <v>1</v>
      </c>
      <c r="W19" s="8">
        <v>1</v>
      </c>
      <c r="Y19" s="8">
        <v>1</v>
      </c>
      <c r="AA19" s="10">
        <f t="shared" si="0"/>
        <v>44.43</v>
      </c>
      <c r="AB19" s="10">
        <f t="shared" si="1"/>
        <v>44.43</v>
      </c>
      <c r="AC19" s="10" t="str">
        <f t="shared" si="2"/>
        <v/>
      </c>
      <c r="AD19" s="10" t="str">
        <f t="shared" si="3"/>
        <v/>
      </c>
      <c r="AE19" s="10">
        <f t="shared" si="4"/>
        <v>44.43</v>
      </c>
    </row>
    <row r="20" spans="1:31" ht="24" x14ac:dyDescent="0.2">
      <c r="A20" s="3" t="s">
        <v>15</v>
      </c>
      <c r="B20" s="3">
        <v>2019</v>
      </c>
      <c r="C20" s="1" t="s">
        <v>3</v>
      </c>
      <c r="D20" s="1" t="s">
        <v>29</v>
      </c>
      <c r="E20" s="1" t="s">
        <v>30</v>
      </c>
      <c r="F20" s="1" t="s">
        <v>12</v>
      </c>
      <c r="G20" s="1" t="s">
        <v>31</v>
      </c>
      <c r="H20" s="1" t="s">
        <v>55</v>
      </c>
      <c r="I20" s="1" t="s">
        <v>36</v>
      </c>
      <c r="J20" s="1" t="s">
        <v>4</v>
      </c>
      <c r="K20" s="1" t="s">
        <v>27</v>
      </c>
      <c r="L20" s="7" t="s">
        <v>14</v>
      </c>
      <c r="M20" s="1" t="s">
        <v>51</v>
      </c>
      <c r="O20" s="1" t="s">
        <v>0</v>
      </c>
      <c r="P20" s="1" t="s">
        <v>41</v>
      </c>
      <c r="Q20" s="9">
        <v>2.62</v>
      </c>
      <c r="R20" s="3" t="s">
        <v>24</v>
      </c>
      <c r="S20" s="3" t="s">
        <v>5</v>
      </c>
      <c r="T20" s="3" t="s">
        <v>21</v>
      </c>
      <c r="U20" s="3" t="b">
        <v>1</v>
      </c>
      <c r="V20" s="3" t="b">
        <v>1</v>
      </c>
      <c r="W20" s="8">
        <v>1</v>
      </c>
      <c r="Y20" s="8">
        <v>1</v>
      </c>
      <c r="AA20" s="10">
        <f t="shared" si="0"/>
        <v>2.62</v>
      </c>
      <c r="AB20" s="10">
        <f t="shared" si="1"/>
        <v>2.62</v>
      </c>
      <c r="AC20" s="10" t="str">
        <f t="shared" si="2"/>
        <v/>
      </c>
      <c r="AD20" s="10" t="str">
        <f t="shared" si="3"/>
        <v/>
      </c>
      <c r="AE20" s="10">
        <f t="shared" si="4"/>
        <v>2.62</v>
      </c>
    </row>
    <row r="21" spans="1:31" x14ac:dyDescent="0.2">
      <c r="A21" s="3" t="s">
        <v>15</v>
      </c>
      <c r="B21" s="3">
        <v>2019</v>
      </c>
      <c r="C21" s="1" t="s">
        <v>3</v>
      </c>
      <c r="D21" s="1" t="s">
        <v>29</v>
      </c>
      <c r="E21" s="1" t="s">
        <v>30</v>
      </c>
      <c r="F21" s="1" t="s">
        <v>12</v>
      </c>
      <c r="G21" s="1" t="s">
        <v>31</v>
      </c>
      <c r="H21" s="1" t="s">
        <v>55</v>
      </c>
      <c r="I21" s="1" t="s">
        <v>36</v>
      </c>
      <c r="J21" s="1" t="s">
        <v>4</v>
      </c>
      <c r="K21" s="1" t="s">
        <v>13</v>
      </c>
      <c r="L21" s="1" t="s">
        <v>66</v>
      </c>
      <c r="M21" s="1" t="s">
        <v>38</v>
      </c>
      <c r="N21" s="1" t="s">
        <v>34</v>
      </c>
      <c r="O21" s="1" t="s">
        <v>0</v>
      </c>
      <c r="P21" s="1" t="s">
        <v>41</v>
      </c>
      <c r="Q21" s="9">
        <v>38.79</v>
      </c>
      <c r="R21" s="3" t="s">
        <v>24</v>
      </c>
      <c r="S21" s="3" t="s">
        <v>5</v>
      </c>
      <c r="T21" s="3" t="s">
        <v>21</v>
      </c>
      <c r="U21" s="3" t="b">
        <v>1</v>
      </c>
      <c r="V21" s="3" t="b">
        <v>1</v>
      </c>
      <c r="W21" s="8">
        <v>1</v>
      </c>
      <c r="Y21" s="8">
        <v>1</v>
      </c>
      <c r="AA21" s="10">
        <f t="shared" si="0"/>
        <v>38.79</v>
      </c>
      <c r="AB21" s="10">
        <f t="shared" si="1"/>
        <v>38.79</v>
      </c>
      <c r="AC21" s="10" t="str">
        <f t="shared" si="2"/>
        <v/>
      </c>
      <c r="AD21" s="10" t="str">
        <f t="shared" si="3"/>
        <v/>
      </c>
      <c r="AE21" s="10">
        <f t="shared" si="4"/>
        <v>38.79</v>
      </c>
    </row>
    <row r="22" spans="1:31" x14ac:dyDescent="0.2">
      <c r="AE22" s="10">
        <f>SUM(AE2:AE21)</f>
        <v>879.75999999999988</v>
      </c>
    </row>
  </sheetData>
  <autoFilter ref="A1:AE21" xr:uid="{00000000-0009-0000-0000-000000000000}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Hall</dc:creator>
  <cp:lastModifiedBy>Lauren Hall</cp:lastModifiedBy>
  <dcterms:created xsi:type="dcterms:W3CDTF">2022-02-21T17:06:44Z</dcterms:created>
  <dcterms:modified xsi:type="dcterms:W3CDTF">2022-02-21T17:20:41Z</dcterms:modified>
</cp:coreProperties>
</file>